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17088" windowHeight="7248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Consulate">[1]Consulates!$A$1:$B$151</definedName>
  </definedNames>
  <calcPr calcId="145621"/>
</workbook>
</file>

<file path=xl/calcChain.xml><?xml version="1.0" encoding="utf-8"?>
<calcChain xmlns="http://schemas.openxmlformats.org/spreadsheetml/2006/main">
  <c r="K129" i="1" l="1"/>
  <c r="J129" i="1"/>
  <c r="I129" i="1"/>
  <c r="H129" i="1"/>
  <c r="B129" i="1"/>
  <c r="K128" i="1"/>
  <c r="J128" i="1"/>
  <c r="I128" i="1"/>
  <c r="H128" i="1"/>
  <c r="B128" i="1"/>
  <c r="K127" i="1"/>
  <c r="J127" i="1"/>
  <c r="I127" i="1"/>
  <c r="H127" i="1"/>
  <c r="B127" i="1"/>
  <c r="K126" i="1"/>
  <c r="J126" i="1"/>
  <c r="I126" i="1"/>
  <c r="H126" i="1"/>
  <c r="B126" i="1"/>
  <c r="K125" i="1"/>
  <c r="J125" i="1"/>
  <c r="I125" i="1"/>
  <c r="H125" i="1"/>
  <c r="B125" i="1"/>
  <c r="K124" i="1"/>
  <c r="J124" i="1"/>
  <c r="I124" i="1"/>
  <c r="H124" i="1"/>
  <c r="B124" i="1"/>
  <c r="K123" i="1"/>
  <c r="J123" i="1"/>
  <c r="I123" i="1"/>
  <c r="H123" i="1"/>
  <c r="B123" i="1"/>
  <c r="K122" i="1"/>
  <c r="J122" i="1"/>
  <c r="I122" i="1"/>
  <c r="H122" i="1"/>
  <c r="B122" i="1"/>
  <c r="K121" i="1"/>
  <c r="J121" i="1"/>
  <c r="I121" i="1"/>
  <c r="H121" i="1"/>
  <c r="B121" i="1"/>
  <c r="K120" i="1"/>
  <c r="J120" i="1"/>
  <c r="I120" i="1"/>
  <c r="H120" i="1"/>
  <c r="B120" i="1"/>
  <c r="K119" i="1"/>
  <c r="J119" i="1"/>
  <c r="I119" i="1"/>
  <c r="H119" i="1"/>
  <c r="B119" i="1"/>
  <c r="K118" i="1"/>
  <c r="J118" i="1"/>
  <c r="I118" i="1"/>
  <c r="H118" i="1"/>
  <c r="B118" i="1"/>
  <c r="K117" i="1"/>
  <c r="J117" i="1"/>
  <c r="I117" i="1"/>
  <c r="H117" i="1"/>
  <c r="B117" i="1"/>
  <c r="K116" i="1"/>
  <c r="J116" i="1"/>
  <c r="I116" i="1"/>
  <c r="H116" i="1"/>
  <c r="B116" i="1"/>
  <c r="K115" i="1"/>
  <c r="J115" i="1"/>
  <c r="I115" i="1"/>
  <c r="H115" i="1"/>
  <c r="B115" i="1"/>
  <c r="K114" i="1"/>
  <c r="J114" i="1"/>
  <c r="I114" i="1"/>
  <c r="H114" i="1"/>
  <c r="B114" i="1"/>
  <c r="K113" i="1"/>
  <c r="J113" i="1"/>
  <c r="I113" i="1"/>
  <c r="H113" i="1"/>
  <c r="B113" i="1"/>
  <c r="K112" i="1"/>
  <c r="J112" i="1"/>
  <c r="I112" i="1"/>
  <c r="H112" i="1"/>
  <c r="B112" i="1"/>
  <c r="K111" i="1"/>
  <c r="J111" i="1"/>
  <c r="I111" i="1"/>
  <c r="H111" i="1"/>
  <c r="B111" i="1"/>
  <c r="K110" i="1"/>
  <c r="J110" i="1"/>
  <c r="I110" i="1"/>
  <c r="H110" i="1"/>
  <c r="B110" i="1"/>
  <c r="K109" i="1"/>
  <c r="J109" i="1"/>
  <c r="I109" i="1"/>
  <c r="H109" i="1"/>
  <c r="B109" i="1"/>
  <c r="K108" i="1"/>
  <c r="J108" i="1"/>
  <c r="I108" i="1"/>
  <c r="H108" i="1"/>
  <c r="B108" i="1"/>
  <c r="K107" i="1"/>
  <c r="J107" i="1"/>
  <c r="I107" i="1"/>
  <c r="H107" i="1"/>
  <c r="B107" i="1"/>
  <c r="K106" i="1"/>
  <c r="J106" i="1"/>
  <c r="I106" i="1"/>
  <c r="H106" i="1"/>
  <c r="B106" i="1"/>
  <c r="K105" i="1"/>
  <c r="J105" i="1"/>
  <c r="I105" i="1"/>
  <c r="H105" i="1"/>
  <c r="B105" i="1"/>
  <c r="K104" i="1"/>
  <c r="J104" i="1"/>
  <c r="I104" i="1"/>
  <c r="H104" i="1"/>
  <c r="B104" i="1"/>
  <c r="K103" i="1"/>
  <c r="J103" i="1"/>
  <c r="I103" i="1"/>
  <c r="H103" i="1"/>
  <c r="B103" i="1"/>
  <c r="K102" i="1"/>
  <c r="J102" i="1"/>
  <c r="I102" i="1"/>
  <c r="H102" i="1"/>
  <c r="B102" i="1"/>
  <c r="K101" i="1"/>
  <c r="J101" i="1"/>
  <c r="I101" i="1"/>
  <c r="H101" i="1"/>
  <c r="B101" i="1"/>
  <c r="K100" i="1"/>
  <c r="J100" i="1"/>
  <c r="I100" i="1"/>
  <c r="H100" i="1"/>
  <c r="B100" i="1"/>
  <c r="K99" i="1"/>
  <c r="J99" i="1"/>
  <c r="I99" i="1"/>
  <c r="H99" i="1"/>
  <c r="B99" i="1"/>
  <c r="K98" i="1"/>
  <c r="J98" i="1"/>
  <c r="I98" i="1"/>
  <c r="H98" i="1"/>
  <c r="B98" i="1"/>
  <c r="K97" i="1"/>
  <c r="J97" i="1"/>
  <c r="I97" i="1"/>
  <c r="H97" i="1"/>
  <c r="B97" i="1"/>
  <c r="K96" i="1"/>
  <c r="J96" i="1"/>
  <c r="I96" i="1"/>
  <c r="H96" i="1"/>
  <c r="B96" i="1"/>
  <c r="K95" i="1"/>
  <c r="J95" i="1"/>
  <c r="I95" i="1"/>
  <c r="H95" i="1"/>
  <c r="B95" i="1"/>
  <c r="K94" i="1"/>
  <c r="J94" i="1"/>
  <c r="I94" i="1"/>
  <c r="H94" i="1"/>
  <c r="B94" i="1"/>
  <c r="K93" i="1"/>
  <c r="J93" i="1"/>
  <c r="I93" i="1"/>
  <c r="H93" i="1"/>
  <c r="B93" i="1"/>
  <c r="K92" i="1"/>
  <c r="J92" i="1"/>
  <c r="I92" i="1"/>
  <c r="H92" i="1"/>
  <c r="B92" i="1"/>
  <c r="K91" i="1"/>
  <c r="J91" i="1"/>
  <c r="I91" i="1"/>
  <c r="H91" i="1"/>
  <c r="B91" i="1"/>
  <c r="K90" i="1"/>
  <c r="J90" i="1"/>
  <c r="I90" i="1"/>
  <c r="H90" i="1"/>
  <c r="B90" i="1"/>
  <c r="K89" i="1"/>
  <c r="J89" i="1"/>
  <c r="I89" i="1"/>
  <c r="H89" i="1"/>
  <c r="B89" i="1"/>
  <c r="K88" i="1"/>
  <c r="J88" i="1"/>
  <c r="I88" i="1"/>
  <c r="H88" i="1"/>
  <c r="B88" i="1"/>
  <c r="K87" i="1"/>
  <c r="J87" i="1"/>
  <c r="I87" i="1"/>
  <c r="H87" i="1"/>
  <c r="B87" i="1"/>
  <c r="K86" i="1"/>
  <c r="J86" i="1"/>
  <c r="I86" i="1"/>
  <c r="H86" i="1"/>
  <c r="B86" i="1"/>
  <c r="K85" i="1"/>
  <c r="J85" i="1"/>
  <c r="I85" i="1"/>
  <c r="H85" i="1"/>
  <c r="B85" i="1"/>
  <c r="K84" i="1"/>
  <c r="J84" i="1"/>
  <c r="I84" i="1"/>
  <c r="H84" i="1"/>
  <c r="B84" i="1"/>
  <c r="K83" i="1"/>
  <c r="J83" i="1"/>
  <c r="I83" i="1"/>
  <c r="H83" i="1"/>
  <c r="B83" i="1"/>
  <c r="K82" i="1"/>
  <c r="J82" i="1"/>
  <c r="I82" i="1"/>
  <c r="H82" i="1"/>
  <c r="B82" i="1"/>
  <c r="K81" i="1"/>
  <c r="J81" i="1"/>
  <c r="I81" i="1"/>
  <c r="H81" i="1"/>
  <c r="B81" i="1"/>
  <c r="K80" i="1"/>
  <c r="J80" i="1"/>
  <c r="I80" i="1"/>
  <c r="H80" i="1"/>
  <c r="B80" i="1"/>
  <c r="K79" i="1"/>
  <c r="J79" i="1"/>
  <c r="I79" i="1"/>
  <c r="H79" i="1"/>
  <c r="B79" i="1"/>
  <c r="K78" i="1"/>
  <c r="J78" i="1"/>
  <c r="I78" i="1"/>
  <c r="H78" i="1"/>
  <c r="B78" i="1"/>
  <c r="K77" i="1"/>
  <c r="J77" i="1"/>
  <c r="I77" i="1"/>
  <c r="H77" i="1"/>
  <c r="B77" i="1"/>
  <c r="K76" i="1"/>
  <c r="J76" i="1"/>
  <c r="I76" i="1"/>
  <c r="H76" i="1"/>
  <c r="B76" i="1"/>
  <c r="K75" i="1"/>
  <c r="J75" i="1"/>
  <c r="I75" i="1"/>
  <c r="H75" i="1"/>
  <c r="B75" i="1"/>
  <c r="K74" i="1"/>
  <c r="J74" i="1"/>
  <c r="I74" i="1"/>
  <c r="H74" i="1"/>
  <c r="B74" i="1"/>
  <c r="K73" i="1"/>
  <c r="J73" i="1"/>
  <c r="I73" i="1"/>
  <c r="H73" i="1"/>
  <c r="B73" i="1"/>
  <c r="K72" i="1"/>
  <c r="J72" i="1"/>
  <c r="I72" i="1"/>
  <c r="H72" i="1"/>
  <c r="B72" i="1"/>
  <c r="K71" i="1"/>
  <c r="J71" i="1"/>
  <c r="I71" i="1"/>
  <c r="H71" i="1"/>
  <c r="B71" i="1"/>
  <c r="K70" i="1"/>
  <c r="J70" i="1"/>
  <c r="I70" i="1"/>
  <c r="H70" i="1"/>
  <c r="B70" i="1"/>
  <c r="K69" i="1"/>
  <c r="J69" i="1"/>
  <c r="I69" i="1"/>
  <c r="H69" i="1"/>
  <c r="B69" i="1"/>
  <c r="K68" i="1"/>
  <c r="J68" i="1"/>
  <c r="I68" i="1"/>
  <c r="H68" i="1"/>
  <c r="B68" i="1"/>
  <c r="K67" i="1"/>
  <c r="J67" i="1"/>
  <c r="I67" i="1"/>
  <c r="H67" i="1"/>
  <c r="B67" i="1"/>
  <c r="K66" i="1"/>
  <c r="J66" i="1"/>
  <c r="I66" i="1"/>
  <c r="H66" i="1"/>
  <c r="B66" i="1"/>
  <c r="K65" i="1"/>
  <c r="J65" i="1"/>
  <c r="I65" i="1"/>
  <c r="H65" i="1"/>
  <c r="B65" i="1"/>
  <c r="K64" i="1"/>
  <c r="J64" i="1"/>
  <c r="I64" i="1"/>
  <c r="H64" i="1"/>
  <c r="B64" i="1"/>
  <c r="K63" i="1"/>
  <c r="J63" i="1"/>
  <c r="I63" i="1"/>
  <c r="H63" i="1"/>
  <c r="B63" i="1"/>
  <c r="K62" i="1"/>
  <c r="J62" i="1"/>
  <c r="I62" i="1"/>
  <c r="H62" i="1"/>
  <c r="B62" i="1"/>
  <c r="K61" i="1"/>
  <c r="J61" i="1"/>
  <c r="I61" i="1"/>
  <c r="H61" i="1"/>
  <c r="B61" i="1"/>
  <c r="K60" i="1"/>
  <c r="J60" i="1"/>
  <c r="I60" i="1"/>
  <c r="H60" i="1"/>
  <c r="B60" i="1"/>
  <c r="K59" i="1"/>
  <c r="J59" i="1"/>
  <c r="I59" i="1"/>
  <c r="H59" i="1"/>
  <c r="B59" i="1"/>
  <c r="K58" i="1"/>
  <c r="J58" i="1"/>
  <c r="I58" i="1"/>
  <c r="H58" i="1"/>
  <c r="B58" i="1"/>
  <c r="K57" i="1"/>
  <c r="J57" i="1"/>
  <c r="I57" i="1"/>
  <c r="H57" i="1"/>
  <c r="B57" i="1"/>
  <c r="K56" i="1"/>
  <c r="J56" i="1"/>
  <c r="I56" i="1"/>
  <c r="H56" i="1"/>
  <c r="B56" i="1"/>
  <c r="K55" i="1"/>
  <c r="J55" i="1"/>
  <c r="I55" i="1"/>
  <c r="H55" i="1"/>
  <c r="B55" i="1"/>
  <c r="K54" i="1"/>
  <c r="J54" i="1"/>
  <c r="I54" i="1"/>
  <c r="H54" i="1"/>
  <c r="B54" i="1"/>
  <c r="K53" i="1"/>
  <c r="J53" i="1"/>
  <c r="I53" i="1"/>
  <c r="H53" i="1"/>
  <c r="B53" i="1"/>
  <c r="K52" i="1"/>
  <c r="J52" i="1"/>
  <c r="I52" i="1"/>
  <c r="H52" i="1"/>
  <c r="B52" i="1"/>
  <c r="K51" i="1"/>
  <c r="J51" i="1"/>
  <c r="I51" i="1"/>
  <c r="H51" i="1"/>
  <c r="B51" i="1"/>
  <c r="K50" i="1"/>
  <c r="J50" i="1"/>
  <c r="I50" i="1"/>
  <c r="H50" i="1"/>
  <c r="B50" i="1"/>
  <c r="K49" i="1"/>
  <c r="J49" i="1"/>
  <c r="I49" i="1"/>
  <c r="H49" i="1"/>
  <c r="B49" i="1"/>
  <c r="K48" i="1"/>
  <c r="J48" i="1"/>
  <c r="I48" i="1"/>
  <c r="H48" i="1"/>
  <c r="B48" i="1"/>
  <c r="K47" i="1"/>
  <c r="J47" i="1"/>
  <c r="I47" i="1"/>
  <c r="H47" i="1"/>
  <c r="B47" i="1"/>
  <c r="K46" i="1"/>
  <c r="J46" i="1"/>
  <c r="I46" i="1"/>
  <c r="H46" i="1"/>
  <c r="B46" i="1"/>
  <c r="K45" i="1"/>
  <c r="J45" i="1"/>
  <c r="I45" i="1"/>
  <c r="H45" i="1"/>
  <c r="B45" i="1"/>
  <c r="K44" i="1"/>
  <c r="J44" i="1"/>
  <c r="I44" i="1"/>
  <c r="H44" i="1"/>
  <c r="B44" i="1"/>
  <c r="K43" i="1"/>
  <c r="J43" i="1"/>
  <c r="I43" i="1"/>
  <c r="H43" i="1"/>
  <c r="B43" i="1"/>
  <c r="K42" i="1"/>
  <c r="J42" i="1"/>
  <c r="I42" i="1"/>
  <c r="H42" i="1"/>
  <c r="B42" i="1"/>
  <c r="K41" i="1"/>
  <c r="J41" i="1"/>
  <c r="I41" i="1"/>
  <c r="H41" i="1"/>
  <c r="B41" i="1"/>
  <c r="K40" i="1"/>
  <c r="J40" i="1"/>
  <c r="I40" i="1"/>
  <c r="H40" i="1"/>
  <c r="B40" i="1"/>
  <c r="K39" i="1"/>
  <c r="J39" i="1"/>
  <c r="I39" i="1"/>
  <c r="H39" i="1"/>
  <c r="B39" i="1"/>
  <c r="K38" i="1"/>
  <c r="J38" i="1"/>
  <c r="I38" i="1"/>
  <c r="H38" i="1"/>
  <c r="B38" i="1"/>
  <c r="K37" i="1"/>
  <c r="J37" i="1"/>
  <c r="I37" i="1"/>
  <c r="H37" i="1"/>
  <c r="B37" i="1"/>
  <c r="K36" i="1"/>
  <c r="J36" i="1"/>
  <c r="I36" i="1"/>
  <c r="H36" i="1"/>
  <c r="B36" i="1"/>
  <c r="K35" i="1"/>
  <c r="J35" i="1"/>
  <c r="I35" i="1"/>
  <c r="H35" i="1"/>
  <c r="B35" i="1"/>
  <c r="K34" i="1"/>
  <c r="J34" i="1"/>
  <c r="I34" i="1"/>
  <c r="H34" i="1"/>
  <c r="B34" i="1"/>
  <c r="K33" i="1"/>
  <c r="J33" i="1"/>
  <c r="I33" i="1"/>
  <c r="H33" i="1"/>
  <c r="B33" i="1"/>
  <c r="K32" i="1"/>
  <c r="J32" i="1"/>
  <c r="I32" i="1"/>
  <c r="H32" i="1"/>
  <c r="B32" i="1"/>
  <c r="K31" i="1"/>
  <c r="J31" i="1"/>
  <c r="I31" i="1"/>
  <c r="H31" i="1"/>
  <c r="B31" i="1"/>
  <c r="K30" i="1"/>
  <c r="J30" i="1"/>
  <c r="I30" i="1"/>
  <c r="H30" i="1"/>
  <c r="B30" i="1"/>
  <c r="K29" i="1"/>
  <c r="J29" i="1"/>
  <c r="I29" i="1"/>
  <c r="H29" i="1"/>
  <c r="B29" i="1"/>
  <c r="K28" i="1"/>
  <c r="J28" i="1"/>
  <c r="I28" i="1"/>
  <c r="H28" i="1"/>
  <c r="B28" i="1"/>
  <c r="K27" i="1"/>
  <c r="J27" i="1"/>
  <c r="I27" i="1"/>
  <c r="H27" i="1"/>
  <c r="B27" i="1"/>
  <c r="K26" i="1"/>
  <c r="J26" i="1"/>
  <c r="I26" i="1"/>
  <c r="H26" i="1"/>
  <c r="B26" i="1"/>
  <c r="K25" i="1"/>
  <c r="J25" i="1"/>
  <c r="I25" i="1"/>
  <c r="H25" i="1"/>
  <c r="B25" i="1"/>
  <c r="K24" i="1"/>
  <c r="J24" i="1"/>
  <c r="I24" i="1"/>
  <c r="H24" i="1"/>
  <c r="B24" i="1"/>
  <c r="K23" i="1"/>
  <c r="J23" i="1"/>
  <c r="I23" i="1"/>
  <c r="H23" i="1"/>
  <c r="B23" i="1"/>
  <c r="K22" i="1"/>
  <c r="J22" i="1"/>
  <c r="I22" i="1"/>
  <c r="H22" i="1"/>
  <c r="B22" i="1"/>
  <c r="K21" i="1"/>
  <c r="J21" i="1"/>
  <c r="I21" i="1"/>
  <c r="H21" i="1"/>
  <c r="B21" i="1"/>
  <c r="K20" i="1"/>
  <c r="J20" i="1"/>
  <c r="I20" i="1"/>
  <c r="H20" i="1"/>
  <c r="B20" i="1"/>
  <c r="K19" i="1"/>
  <c r="J19" i="1"/>
  <c r="I19" i="1"/>
  <c r="H19" i="1"/>
  <c r="B19" i="1"/>
  <c r="K18" i="1"/>
  <c r="J18" i="1"/>
  <c r="I18" i="1"/>
  <c r="H18" i="1"/>
  <c r="B18" i="1"/>
  <c r="K17" i="1"/>
  <c r="J17" i="1"/>
  <c r="I17" i="1"/>
  <c r="H17" i="1"/>
  <c r="B17" i="1"/>
  <c r="K16" i="1"/>
  <c r="J16" i="1"/>
  <c r="I16" i="1"/>
  <c r="H16" i="1"/>
  <c r="B16" i="1"/>
  <c r="K15" i="1"/>
  <c r="J15" i="1"/>
  <c r="I15" i="1"/>
  <c r="H15" i="1"/>
  <c r="B15" i="1"/>
  <c r="K14" i="1"/>
  <c r="J14" i="1"/>
  <c r="I14" i="1"/>
  <c r="H14" i="1"/>
  <c r="B14" i="1"/>
  <c r="K13" i="1"/>
  <c r="J13" i="1"/>
  <c r="I13" i="1"/>
  <c r="H13" i="1"/>
  <c r="B13" i="1"/>
  <c r="K12" i="1"/>
  <c r="J12" i="1"/>
  <c r="I12" i="1"/>
  <c r="H12" i="1"/>
  <c r="B12" i="1"/>
  <c r="K11" i="1"/>
  <c r="J11" i="1"/>
  <c r="I11" i="1"/>
  <c r="H11" i="1"/>
  <c r="B11" i="1"/>
  <c r="K10" i="1"/>
  <c r="J10" i="1"/>
  <c r="I10" i="1"/>
  <c r="H10" i="1"/>
  <c r="B10" i="1"/>
  <c r="K9" i="1"/>
  <c r="J9" i="1"/>
  <c r="I9" i="1"/>
  <c r="H9" i="1"/>
  <c r="B9" i="1"/>
  <c r="K8" i="1"/>
  <c r="J8" i="1"/>
  <c r="I8" i="1"/>
  <c r="H8" i="1"/>
  <c r="B8" i="1"/>
  <c r="K7" i="1"/>
  <c r="J7" i="1"/>
  <c r="I7" i="1"/>
  <c r="H7" i="1"/>
  <c r="B7" i="1"/>
  <c r="K6" i="1"/>
  <c r="J6" i="1"/>
  <c r="I6" i="1"/>
  <c r="H6" i="1"/>
  <c r="B6" i="1"/>
  <c r="K5" i="1"/>
  <c r="J5" i="1"/>
  <c r="I5" i="1"/>
  <c r="H5" i="1"/>
  <c r="B5" i="1"/>
  <c r="K4" i="1"/>
  <c r="J4" i="1"/>
  <c r="I4" i="1"/>
  <c r="H4" i="1"/>
  <c r="B4" i="1"/>
  <c r="K3" i="1"/>
  <c r="J3" i="1"/>
  <c r="I3" i="1"/>
  <c r="H3" i="1"/>
  <c r="B3" i="1"/>
  <c r="K2" i="1"/>
  <c r="J2" i="1"/>
  <c r="I2" i="1"/>
  <c r="H2" i="1"/>
  <c r="B2" i="1"/>
</calcChain>
</file>

<file path=xl/sharedStrings.xml><?xml version="1.0" encoding="utf-8"?>
<sst xmlns="http://schemas.openxmlformats.org/spreadsheetml/2006/main" count="140" uniqueCount="140">
  <si>
    <t>Consulate</t>
  </si>
  <si>
    <t>Description</t>
  </si>
  <si>
    <t>ISSUED</t>
  </si>
  <si>
    <t>REFUSED</t>
  </si>
  <si>
    <t>AP</t>
  </si>
  <si>
    <t>READY</t>
  </si>
  <si>
    <t>Family Members</t>
  </si>
  <si>
    <t>Percent Refused</t>
  </si>
  <si>
    <t>Percent AP</t>
  </si>
  <si>
    <t>Percent Ready</t>
  </si>
  <si>
    <t>Percent Issued</t>
  </si>
  <si>
    <t>KNG</t>
  </si>
  <si>
    <t>MNA</t>
  </si>
  <si>
    <t>PTP</t>
  </si>
  <si>
    <t>BRT</t>
  </si>
  <si>
    <t>ANT</t>
  </si>
  <si>
    <t>KDU</t>
  </si>
  <si>
    <t>SNJ</t>
  </si>
  <si>
    <t>BNS</t>
  </si>
  <si>
    <t>ULN</t>
  </si>
  <si>
    <t>DOH</t>
  </si>
  <si>
    <t>CRS</t>
  </si>
  <si>
    <t>TAI</t>
  </si>
  <si>
    <t>RNG</t>
  </si>
  <si>
    <t>CHS</t>
  </si>
  <si>
    <t>ATA</t>
  </si>
  <si>
    <t>CRO</t>
  </si>
  <si>
    <t>THT</t>
  </si>
  <si>
    <t>OUG</t>
  </si>
  <si>
    <t>CSB</t>
  </si>
  <si>
    <t>RGA</t>
  </si>
  <si>
    <t>SOF</t>
  </si>
  <si>
    <t>TGG</t>
  </si>
  <si>
    <t>SKO</t>
  </si>
  <si>
    <t>BMB</t>
  </si>
  <si>
    <t>TKY</t>
  </si>
  <si>
    <t>AMM</t>
  </si>
  <si>
    <t>ISL</t>
  </si>
  <si>
    <t>MOS</t>
  </si>
  <si>
    <t>TIA</t>
  </si>
  <si>
    <t>SDO</t>
  </si>
  <si>
    <t>TAL</t>
  </si>
  <si>
    <t>BCH</t>
  </si>
  <si>
    <t>PTS</t>
  </si>
  <si>
    <t>WRW</t>
  </si>
  <si>
    <t>TBL</t>
  </si>
  <si>
    <t>BGN</t>
  </si>
  <si>
    <t>ALG</t>
  </si>
  <si>
    <t>SGP</t>
  </si>
  <si>
    <t>AKD</t>
  </si>
  <si>
    <t>BLG</t>
  </si>
  <si>
    <t>KLL</t>
  </si>
  <si>
    <t>YRV</t>
  </si>
  <si>
    <t>BGH</t>
  </si>
  <si>
    <t>MDD</t>
  </si>
  <si>
    <t>MTV</t>
  </si>
  <si>
    <t>PNM</t>
  </si>
  <si>
    <t>SAA</t>
  </si>
  <si>
    <t>PRS</t>
  </si>
  <si>
    <t>JAK</t>
  </si>
  <si>
    <t>JHN</t>
  </si>
  <si>
    <t>BEN</t>
  </si>
  <si>
    <t>ADD</t>
  </si>
  <si>
    <t>CDJ</t>
  </si>
  <si>
    <t>LOM</t>
  </si>
  <si>
    <t>LIB</t>
  </si>
  <si>
    <t>AMS</t>
  </si>
  <si>
    <t>MRV</t>
  </si>
  <si>
    <t>VIL</t>
  </si>
  <si>
    <t>FRN</t>
  </si>
  <si>
    <t>VNN</t>
  </si>
  <si>
    <t>ACK</t>
  </si>
  <si>
    <t>SUV</t>
  </si>
  <si>
    <t>HNK</t>
  </si>
  <si>
    <t>GTM</t>
  </si>
  <si>
    <t>KBL</t>
  </si>
  <si>
    <t>NPL</t>
  </si>
  <si>
    <t>RKJ</t>
  </si>
  <si>
    <t>NRB</t>
  </si>
  <si>
    <t>LND</t>
  </si>
  <si>
    <t>SYD</t>
  </si>
  <si>
    <t>KEV</t>
  </si>
  <si>
    <t>TNS</t>
  </si>
  <si>
    <t>NHA</t>
  </si>
  <si>
    <t>ABD</t>
  </si>
  <si>
    <t>JRS</t>
  </si>
  <si>
    <t>BDP</t>
  </si>
  <si>
    <t>ANK</t>
  </si>
  <si>
    <t>HAV</t>
  </si>
  <si>
    <t>RID</t>
  </si>
  <si>
    <t>GEO</t>
  </si>
  <si>
    <t>NWD</t>
  </si>
  <si>
    <t>COT</t>
  </si>
  <si>
    <t>YDE</t>
  </si>
  <si>
    <t>DBL</t>
  </si>
  <si>
    <t>KIN</t>
  </si>
  <si>
    <t>BRS</t>
  </si>
  <si>
    <t>STK</t>
  </si>
  <si>
    <t>LUS</t>
  </si>
  <si>
    <t>CLM</t>
  </si>
  <si>
    <t>ZGB</t>
  </si>
  <si>
    <t>SEO</t>
  </si>
  <si>
    <t>PHP</t>
  </si>
  <si>
    <t>LUA</t>
  </si>
  <si>
    <t>ABJ</t>
  </si>
  <si>
    <t>KWT</t>
  </si>
  <si>
    <t>GUZ</t>
  </si>
  <si>
    <t>BGT</t>
  </si>
  <si>
    <t>MNG</t>
  </si>
  <si>
    <t>MST</t>
  </si>
  <si>
    <t>MTL</t>
  </si>
  <si>
    <t>NCS</t>
  </si>
  <si>
    <t>BRZ</t>
  </si>
  <si>
    <t>PRG</t>
  </si>
  <si>
    <t>SAR</t>
  </si>
  <si>
    <t>ACC</t>
  </si>
  <si>
    <t>BTS</t>
  </si>
  <si>
    <t>LPZ</t>
  </si>
  <si>
    <t>LGS</t>
  </si>
  <si>
    <t>BNK</t>
  </si>
  <si>
    <t>HLS</t>
  </si>
  <si>
    <t>ATH</t>
  </si>
  <si>
    <t>DRS</t>
  </si>
  <si>
    <t>DJI</t>
  </si>
  <si>
    <t>HRE</t>
  </si>
  <si>
    <t>SNT</t>
  </si>
  <si>
    <t>MNL</t>
  </si>
  <si>
    <t>DKR</t>
  </si>
  <si>
    <t>FTN</t>
  </si>
  <si>
    <t>ASN</t>
  </si>
  <si>
    <t>DHK</t>
  </si>
  <si>
    <t>LJU</t>
  </si>
  <si>
    <t>PIA</t>
  </si>
  <si>
    <t>RDJ</t>
  </si>
  <si>
    <t>GYQ</t>
  </si>
  <si>
    <t>NMY</t>
  </si>
  <si>
    <t>LMA</t>
  </si>
  <si>
    <t>PTM</t>
  </si>
  <si>
    <t>BLZ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</si>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</sst>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/>
    <xf numFmtId="2" fontId="1" fillId="2" borderId="1" xfId="0" applyNumberFormat="1" applyFont="1" applyFill="1" applyBorder="1"/>
    <xf numFmtId="0" fontId="0" fillId="0" borderId="1" xfId="0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paul/Downloads/CeacCollector/CeacCollector%20-%20Copie/Final%20Global%20DV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Consulates"/>
      <sheetName val="Global data Pivot"/>
      <sheetName val="Global data"/>
      <sheetName val="AF Pivot"/>
      <sheetName val="AF-30-9-2014"/>
      <sheetName val="EU Pivot"/>
      <sheetName val="EU-30-9-2014"/>
      <sheetName val="Sheet3"/>
      <sheetName val="AS-30-9-20142"/>
      <sheetName val="SA-30-9-2014"/>
      <sheetName val="OC-30-9-2014"/>
      <sheetName val="Totals per Region"/>
      <sheetName val="Sheet4"/>
    </sheetNames>
    <sheetDataSet>
      <sheetData sheetId="0"/>
      <sheetData sheetId="1">
        <row r="1">
          <cell r="A1" t="str">
            <v>ABD</v>
          </cell>
          <cell r="B1" t="str">
            <v>Abu Dhabi, UAE</v>
          </cell>
        </row>
        <row r="2">
          <cell r="A2" t="str">
            <v>ABJ</v>
          </cell>
          <cell r="B2" t="str">
            <v>Abidjan, Cote D'Ivoire</v>
          </cell>
        </row>
        <row r="3">
          <cell r="A3" t="str">
            <v>ACC</v>
          </cell>
          <cell r="B3" t="str">
            <v>Accra, Ghana</v>
          </cell>
        </row>
        <row r="4">
          <cell r="A4" t="str">
            <v>ACK</v>
          </cell>
          <cell r="B4" t="str">
            <v>Auckland, New Zealand</v>
          </cell>
        </row>
        <row r="5">
          <cell r="A5" t="str">
            <v>ADD</v>
          </cell>
          <cell r="B5" t="str">
            <v>Addis Ababa, Ethiopia</v>
          </cell>
        </row>
        <row r="6">
          <cell r="A6" t="str">
            <v>AKD</v>
          </cell>
          <cell r="B6" t="str">
            <v>Ashgabat, Turkmenistan</v>
          </cell>
        </row>
        <row r="7">
          <cell r="A7" t="str">
            <v>ALG</v>
          </cell>
          <cell r="B7" t="str">
            <v>Algiers, Algeria</v>
          </cell>
        </row>
        <row r="8">
          <cell r="A8" t="str">
            <v>AMM</v>
          </cell>
          <cell r="B8" t="str">
            <v>Amman, Jordan</v>
          </cell>
        </row>
        <row r="9">
          <cell r="A9" t="str">
            <v>AMS</v>
          </cell>
          <cell r="B9" t="str">
            <v>Amsterdam, Netherlands</v>
          </cell>
        </row>
        <row r="10">
          <cell r="A10" t="str">
            <v>ANK</v>
          </cell>
          <cell r="B10" t="str">
            <v>Ankara, Turkey</v>
          </cell>
        </row>
        <row r="11">
          <cell r="A11" t="str">
            <v>ANT</v>
          </cell>
          <cell r="B11" t="str">
            <v>Antananarivo, Madagascar</v>
          </cell>
        </row>
        <row r="12">
          <cell r="A12" t="str">
            <v>ASM</v>
          </cell>
          <cell r="B12" t="str">
            <v>Asmara, Eritrea</v>
          </cell>
        </row>
        <row r="13">
          <cell r="A13" t="str">
            <v>ASN</v>
          </cell>
          <cell r="B13" t="str">
            <v>Asuncion, Paraguay</v>
          </cell>
        </row>
        <row r="14">
          <cell r="A14" t="str">
            <v>ATA</v>
          </cell>
          <cell r="B14" t="str">
            <v>Almaty, Kazakhstan</v>
          </cell>
        </row>
        <row r="15">
          <cell r="A15" t="str">
            <v>ATH</v>
          </cell>
          <cell r="B15" t="str">
            <v>Athens, Greece</v>
          </cell>
        </row>
        <row r="16">
          <cell r="A16" t="str">
            <v>BAM</v>
          </cell>
          <cell r="B16" t="str">
            <v>Bamako, Mali</v>
          </cell>
        </row>
        <row r="17">
          <cell r="A17" t="str">
            <v>BCH</v>
          </cell>
          <cell r="B17" t="str">
            <v>Bucharest, Romania</v>
          </cell>
        </row>
        <row r="18">
          <cell r="A18" t="str">
            <v>BDP</v>
          </cell>
          <cell r="B18" t="str">
            <v>Budapest, Hungary</v>
          </cell>
        </row>
        <row r="19">
          <cell r="A19" t="str">
            <v>BEN</v>
          </cell>
          <cell r="B19" t="str">
            <v>Bern, Switzerland</v>
          </cell>
        </row>
        <row r="20">
          <cell r="A20" t="str">
            <v>BGH</v>
          </cell>
          <cell r="B20" t="str">
            <v>Baghdad, Iraq</v>
          </cell>
        </row>
        <row r="21">
          <cell r="A21" t="str">
            <v>BGI</v>
          </cell>
          <cell r="B21" t="str">
            <v>Bangui, Central African Republic</v>
          </cell>
        </row>
        <row r="22">
          <cell r="A22" t="str">
            <v>BGN</v>
          </cell>
          <cell r="B22" t="str">
            <v>Bridgetown, Barbados</v>
          </cell>
        </row>
        <row r="23">
          <cell r="A23" t="str">
            <v>BGT</v>
          </cell>
          <cell r="B23" t="str">
            <v>Bogota, Colombia</v>
          </cell>
        </row>
        <row r="24">
          <cell r="A24" t="str">
            <v>BLG</v>
          </cell>
          <cell r="B24" t="str">
            <v>Belgrade, Serbia</v>
          </cell>
        </row>
        <row r="25">
          <cell r="A25" t="str">
            <v>BLZ</v>
          </cell>
          <cell r="B25" t="str">
            <v>Belmopan, Belize</v>
          </cell>
        </row>
        <row r="26">
          <cell r="A26" t="str">
            <v>BMB</v>
          </cell>
          <cell r="B26" t="str">
            <v>Mumbai, India</v>
          </cell>
        </row>
        <row r="27">
          <cell r="A27" t="str">
            <v>BNK</v>
          </cell>
          <cell r="B27" t="str">
            <v>Bangkok, Thailand</v>
          </cell>
        </row>
        <row r="28">
          <cell r="A28" t="str">
            <v>BNS</v>
          </cell>
          <cell r="B28" t="str">
            <v>Buenos Aires, Argentina</v>
          </cell>
        </row>
        <row r="29">
          <cell r="A29" t="str">
            <v>BRS</v>
          </cell>
          <cell r="B29" t="str">
            <v>Brussels, Belgium</v>
          </cell>
        </row>
        <row r="30">
          <cell r="A30" t="str">
            <v>BRT</v>
          </cell>
          <cell r="B30" t="str">
            <v>Beirut, Lebanon</v>
          </cell>
        </row>
        <row r="31">
          <cell r="A31" t="str">
            <v>BRZ</v>
          </cell>
          <cell r="B31" t="str">
            <v>Brazzaville, Republic of Congo</v>
          </cell>
        </row>
        <row r="32">
          <cell r="A32" t="str">
            <v>BTS</v>
          </cell>
          <cell r="B32" t="str">
            <v>Bratislava, Slovakia</v>
          </cell>
        </row>
        <row r="33">
          <cell r="A33" t="str">
            <v>BUJ</v>
          </cell>
          <cell r="B33" t="str">
            <v>Bujumbura, Burundi</v>
          </cell>
        </row>
        <row r="34">
          <cell r="A34" t="str">
            <v>CDJ</v>
          </cell>
          <cell r="B34" t="str">
            <v>Ciudad Juarez, Mexico</v>
          </cell>
        </row>
        <row r="35">
          <cell r="A35" t="str">
            <v>CHS</v>
          </cell>
          <cell r="B35" t="str">
            <v>Chisinau, Moldova</v>
          </cell>
        </row>
        <row r="36">
          <cell r="A36" t="str">
            <v>CLM</v>
          </cell>
          <cell r="B36" t="str">
            <v>Colombo, Sri Lanka</v>
          </cell>
        </row>
        <row r="37">
          <cell r="A37" t="str">
            <v>COT</v>
          </cell>
          <cell r="B37" t="str">
            <v>Cotonou, Benin</v>
          </cell>
        </row>
        <row r="38">
          <cell r="A38" t="str">
            <v>CPN</v>
          </cell>
          <cell r="B38" t="str">
            <v>Copenhagen, Denmark</v>
          </cell>
        </row>
        <row r="39">
          <cell r="A39" t="str">
            <v>CRO</v>
          </cell>
          <cell r="B39" t="str">
            <v>Cairo, Egypt</v>
          </cell>
        </row>
        <row r="40">
          <cell r="A40" t="str">
            <v>CRS</v>
          </cell>
          <cell r="B40" t="str">
            <v>Caracas, Venezuela</v>
          </cell>
        </row>
        <row r="41">
          <cell r="A41" t="str">
            <v>CSB</v>
          </cell>
          <cell r="B41" t="str">
            <v>Casablanca, Morocco</v>
          </cell>
        </row>
        <row r="42">
          <cell r="A42" t="str">
            <v>DBL</v>
          </cell>
          <cell r="B42" t="str">
            <v>Dublin, Ireland</v>
          </cell>
        </row>
        <row r="43">
          <cell r="A43" t="str">
            <v>DHK</v>
          </cell>
          <cell r="B43" t="str">
            <v>Dhaka, Bangladesh</v>
          </cell>
        </row>
        <row r="44">
          <cell r="A44" t="str">
            <v>DJI</v>
          </cell>
          <cell r="B44" t="str">
            <v>Djibouti, Djibouti</v>
          </cell>
        </row>
        <row r="45">
          <cell r="A45" t="str">
            <v>DKR</v>
          </cell>
          <cell r="B45" t="str">
            <v>Dakar, Senegal</v>
          </cell>
        </row>
        <row r="46">
          <cell r="A46" t="str">
            <v>DMS</v>
          </cell>
          <cell r="B46" t="str">
            <v>Damascus, Syria</v>
          </cell>
        </row>
        <row r="47">
          <cell r="A47" t="str">
            <v>DOH</v>
          </cell>
          <cell r="B47" t="str">
            <v>Doha, Qatar</v>
          </cell>
        </row>
        <row r="48">
          <cell r="A48" t="str">
            <v>DRS</v>
          </cell>
          <cell r="B48" t="str">
            <v>Dar-es-Salaam, Tanzania</v>
          </cell>
        </row>
        <row r="49">
          <cell r="A49" t="str">
            <v>FRN</v>
          </cell>
          <cell r="B49" t="str">
            <v>Frankfurt, Germany</v>
          </cell>
        </row>
        <row r="50">
          <cell r="A50" t="str">
            <v>FTN</v>
          </cell>
          <cell r="B50" t="str">
            <v>Freetown, Sierra Leone (files go to DKR)</v>
          </cell>
        </row>
        <row r="51">
          <cell r="A51" t="str">
            <v>GEO</v>
          </cell>
          <cell r="B51" t="str">
            <v>Georgetown, Guyana</v>
          </cell>
        </row>
        <row r="52">
          <cell r="A52" t="str">
            <v>GTM</v>
          </cell>
          <cell r="B52" t="str">
            <v>Guatemala City, Guatemala</v>
          </cell>
        </row>
        <row r="53">
          <cell r="A53" t="str">
            <v>GUZ</v>
          </cell>
          <cell r="B53" t="str">
            <v>Guangzhou, China</v>
          </cell>
        </row>
        <row r="54">
          <cell r="A54" t="str">
            <v>GYQ</v>
          </cell>
          <cell r="B54" t="str">
            <v>Guayaquil, Ecuador</v>
          </cell>
        </row>
        <row r="55">
          <cell r="A55" t="str">
            <v>GZO</v>
          </cell>
          <cell r="B55" t="str">
            <v>Guangzhou, China (Electronic Processing)</v>
          </cell>
        </row>
        <row r="56">
          <cell r="A56" t="str">
            <v>HAV</v>
          </cell>
          <cell r="B56" t="str">
            <v>Havana, Cuba</v>
          </cell>
        </row>
        <row r="57">
          <cell r="A57" t="str">
            <v>HCM</v>
          </cell>
          <cell r="B57" t="str">
            <v>Ho Chi Minh City, Vietnam</v>
          </cell>
        </row>
        <row r="58">
          <cell r="A58" t="str">
            <v>HLS</v>
          </cell>
          <cell r="B58" t="str">
            <v>Helsinki, Finland</v>
          </cell>
        </row>
        <row r="59">
          <cell r="A59" t="str">
            <v>HML</v>
          </cell>
          <cell r="B59" t="str">
            <v>Hamilton, Bermuda</v>
          </cell>
        </row>
        <row r="60">
          <cell r="A60" t="str">
            <v>HNK</v>
          </cell>
          <cell r="B60" t="str">
            <v>Hong Kong</v>
          </cell>
        </row>
        <row r="61">
          <cell r="A61" t="str">
            <v>HRE</v>
          </cell>
          <cell r="B61" t="str">
            <v>Harare, Zimbabwe</v>
          </cell>
        </row>
        <row r="62">
          <cell r="A62" t="str">
            <v>ISL</v>
          </cell>
          <cell r="B62" t="str">
            <v>Islamabad, Pakistan</v>
          </cell>
        </row>
        <row r="63">
          <cell r="A63" t="str">
            <v>JAK</v>
          </cell>
          <cell r="B63" t="str">
            <v>Jakarta, Indonesia</v>
          </cell>
        </row>
        <row r="64">
          <cell r="A64" t="str">
            <v>JHN</v>
          </cell>
          <cell r="B64" t="str">
            <v>Johannesburg, South Africa</v>
          </cell>
        </row>
        <row r="65">
          <cell r="A65" t="str">
            <v>JRS</v>
          </cell>
          <cell r="B65" t="str">
            <v>Jerusalem</v>
          </cell>
        </row>
        <row r="66">
          <cell r="A66" t="str">
            <v>KBL</v>
          </cell>
          <cell r="B66" t="str">
            <v>Kabul, Afghanistan</v>
          </cell>
        </row>
        <row r="67">
          <cell r="A67" t="str">
            <v>KDU</v>
          </cell>
          <cell r="B67" t="str">
            <v>Kathmandu, Nepal</v>
          </cell>
        </row>
        <row r="68">
          <cell r="A68" t="str">
            <v>KEV</v>
          </cell>
          <cell r="B68" t="str">
            <v>Kyiv, Ukraine</v>
          </cell>
        </row>
        <row r="69">
          <cell r="A69" t="str">
            <v>KHF</v>
          </cell>
          <cell r="B69" t="str">
            <v>Khartoum, Sudan (to CRO)</v>
          </cell>
        </row>
        <row r="70">
          <cell r="A70" t="str">
            <v>KIN</v>
          </cell>
          <cell r="B70" t="str">
            <v>Kinshasa, Dem. Rep. of the Congo</v>
          </cell>
        </row>
        <row r="71">
          <cell r="A71" t="str">
            <v>KLL</v>
          </cell>
          <cell r="B71" t="str">
            <v>Kuala Lumpur, Malaysia</v>
          </cell>
        </row>
        <row r="72">
          <cell r="A72" t="str">
            <v>KNG</v>
          </cell>
          <cell r="B72" t="str">
            <v>Kingston, Jamaica</v>
          </cell>
        </row>
        <row r="73">
          <cell r="A73" t="str">
            <v>KWT</v>
          </cell>
          <cell r="B73" t="str">
            <v>Kuwait, Kuwait</v>
          </cell>
        </row>
        <row r="74">
          <cell r="A74" t="str">
            <v>LGS</v>
          </cell>
          <cell r="B74" t="str">
            <v>Lagos, Nigeria</v>
          </cell>
        </row>
        <row r="75">
          <cell r="A75" t="str">
            <v>LIB</v>
          </cell>
          <cell r="B75" t="str">
            <v>Libreville, Gabon</v>
          </cell>
        </row>
        <row r="76">
          <cell r="A76" t="str">
            <v>LIL</v>
          </cell>
          <cell r="B76" t="str">
            <v>Lilongwe, Malawi</v>
          </cell>
        </row>
        <row r="77">
          <cell r="A77" t="str">
            <v>LJU</v>
          </cell>
          <cell r="B77" t="str">
            <v>Ljuljana, Slovenia</v>
          </cell>
        </row>
        <row r="78">
          <cell r="A78" t="str">
            <v>LMA</v>
          </cell>
          <cell r="B78" t="str">
            <v>Lima, Peru</v>
          </cell>
        </row>
        <row r="79">
          <cell r="A79" t="str">
            <v>LND</v>
          </cell>
          <cell r="B79" t="str">
            <v>London, England</v>
          </cell>
        </row>
        <row r="80">
          <cell r="A80" t="str">
            <v>LOM</v>
          </cell>
          <cell r="B80" t="str">
            <v>Lome, Togo</v>
          </cell>
        </row>
        <row r="81">
          <cell r="A81" t="str">
            <v>LPZ</v>
          </cell>
          <cell r="B81" t="str">
            <v>La Paz, Bolivia</v>
          </cell>
        </row>
        <row r="82">
          <cell r="A82" t="str">
            <v>LSB</v>
          </cell>
          <cell r="B82" t="str">
            <v>Lisbon, Portugal</v>
          </cell>
        </row>
        <row r="83">
          <cell r="A83" t="str">
            <v>LUA</v>
          </cell>
          <cell r="B83" t="str">
            <v>Luanda, Angola</v>
          </cell>
        </row>
        <row r="84">
          <cell r="A84" t="str">
            <v>LUS</v>
          </cell>
          <cell r="B84" t="str">
            <v>Lusaka, Zambia</v>
          </cell>
        </row>
        <row r="85">
          <cell r="A85" t="str">
            <v>MDD</v>
          </cell>
          <cell r="B85" t="str">
            <v>Madrid, Spain</v>
          </cell>
        </row>
        <row r="86">
          <cell r="A86" t="str">
            <v>MDR</v>
          </cell>
          <cell r="B86" t="str">
            <v>Madras (Chennai), India</v>
          </cell>
        </row>
        <row r="87">
          <cell r="A87" t="str">
            <v>MEP</v>
          </cell>
          <cell r="B87" t="str">
            <v>Ciudad Juarez, Mexico (Electronic Processing)</v>
          </cell>
        </row>
        <row r="88">
          <cell r="A88" t="str">
            <v>MEX</v>
          </cell>
          <cell r="B88" t="str">
            <v>Mexico City, Mexico</v>
          </cell>
        </row>
        <row r="89">
          <cell r="A89" t="str">
            <v>MNA</v>
          </cell>
          <cell r="B89" t="str">
            <v>Manama, Bahrain</v>
          </cell>
        </row>
        <row r="90">
          <cell r="A90" t="str">
            <v>MNG</v>
          </cell>
          <cell r="B90" t="str">
            <v>Managua, Nicaragua</v>
          </cell>
        </row>
        <row r="91">
          <cell r="A91" t="str">
            <v>MNL</v>
          </cell>
          <cell r="B91" t="str">
            <v>Manila, Philippines</v>
          </cell>
        </row>
        <row r="92">
          <cell r="A92" t="str">
            <v>MOS</v>
          </cell>
          <cell r="B92" t="str">
            <v>Moscow, Russia</v>
          </cell>
        </row>
        <row r="93">
          <cell r="A93" t="str">
            <v>MRV</v>
          </cell>
          <cell r="B93" t="str">
            <v>Monrovia, Liberia</v>
          </cell>
        </row>
        <row r="94">
          <cell r="A94" t="str">
            <v>MST</v>
          </cell>
          <cell r="B94" t="str">
            <v>Muscat, Oman</v>
          </cell>
        </row>
        <row r="95">
          <cell r="A95" t="str">
            <v>MTL</v>
          </cell>
          <cell r="B95" t="str">
            <v>Montreal, Canada</v>
          </cell>
        </row>
        <row r="96">
          <cell r="A96" t="str">
            <v>MTV</v>
          </cell>
          <cell r="B96" t="str">
            <v>Montevideo, Uruguay</v>
          </cell>
        </row>
        <row r="97">
          <cell r="A97" t="str">
            <v>NCS</v>
          </cell>
          <cell r="B97" t="str">
            <v>Nicosia, Cyprus</v>
          </cell>
        </row>
        <row r="98">
          <cell r="A98" t="str">
            <v>NHA</v>
          </cell>
          <cell r="B98" t="str">
            <v>Naha, Japan</v>
          </cell>
        </row>
        <row r="99">
          <cell r="A99" t="str">
            <v>NMY</v>
          </cell>
          <cell r="B99" t="str">
            <v>Niamey, Niger</v>
          </cell>
        </row>
        <row r="100">
          <cell r="A100" t="str">
            <v>NPL</v>
          </cell>
          <cell r="B100" t="str">
            <v>Naples, Italy</v>
          </cell>
        </row>
        <row r="101">
          <cell r="A101" t="str">
            <v>NRB</v>
          </cell>
          <cell r="B101" t="str">
            <v>Nairobi, Kenya</v>
          </cell>
        </row>
        <row r="102">
          <cell r="A102" t="str">
            <v>NSS</v>
          </cell>
          <cell r="B102" t="str">
            <v>Nassau, Bahamas</v>
          </cell>
        </row>
        <row r="103">
          <cell r="A103" t="str">
            <v>NWD</v>
          </cell>
          <cell r="B103" t="str">
            <v>New Delhi, India</v>
          </cell>
        </row>
        <row r="104">
          <cell r="A104" t="str">
            <v>OSL</v>
          </cell>
          <cell r="B104" t="str">
            <v>Oslo, Norway</v>
          </cell>
        </row>
        <row r="105">
          <cell r="A105" t="str">
            <v>OUG</v>
          </cell>
          <cell r="B105" t="str">
            <v>Ouagadougou, Burkina Faso</v>
          </cell>
        </row>
        <row r="106">
          <cell r="A106" t="str">
            <v>PHP</v>
          </cell>
          <cell r="B106" t="str">
            <v>Phnom Penh, Cambodia</v>
          </cell>
        </row>
        <row r="107">
          <cell r="A107" t="str">
            <v>PIA</v>
          </cell>
          <cell r="B107" t="str">
            <v>Praia, Cape Verde</v>
          </cell>
        </row>
        <row r="108">
          <cell r="A108" t="str">
            <v>PNM</v>
          </cell>
          <cell r="B108" t="str">
            <v>Panama City, Panama</v>
          </cell>
        </row>
        <row r="109">
          <cell r="A109" t="str">
            <v>PRG</v>
          </cell>
          <cell r="B109" t="str">
            <v>Prague, Czech Republic</v>
          </cell>
        </row>
        <row r="110">
          <cell r="A110" t="str">
            <v>PRM</v>
          </cell>
          <cell r="B110" t="str">
            <v>Paramaribo, Suriname</v>
          </cell>
        </row>
        <row r="111">
          <cell r="A111" t="str">
            <v>PRS</v>
          </cell>
          <cell r="B111" t="str">
            <v>Paris, France</v>
          </cell>
        </row>
        <row r="112">
          <cell r="A112" t="str">
            <v>PTD</v>
          </cell>
          <cell r="B112" t="str">
            <v>Ponta Delgada, Portugal (Azores)</v>
          </cell>
        </row>
        <row r="113">
          <cell r="A113" t="str">
            <v>PTM</v>
          </cell>
          <cell r="B113" t="str">
            <v>Port Moresby, Papua New Guinea</v>
          </cell>
        </row>
        <row r="114">
          <cell r="A114" t="str">
            <v>PTP</v>
          </cell>
          <cell r="B114" t="str">
            <v>Port-au-Prince, Haiti</v>
          </cell>
        </row>
        <row r="115">
          <cell r="A115" t="str">
            <v>PTS</v>
          </cell>
          <cell r="B115" t="str">
            <v>Port of Spain, Trinidad &amp; Tobago</v>
          </cell>
        </row>
        <row r="116">
          <cell r="A116" t="str">
            <v>RDJ</v>
          </cell>
          <cell r="B116" t="str">
            <v>Rio De Janeiro, Brazil</v>
          </cell>
        </row>
        <row r="117">
          <cell r="A117" t="str">
            <v>RGA</v>
          </cell>
          <cell r="B117" t="str">
            <v>Riga, Latvia</v>
          </cell>
        </row>
        <row r="118">
          <cell r="A118" t="str">
            <v>RID</v>
          </cell>
          <cell r="B118" t="str">
            <v>Riyadh, Saudi Arabia</v>
          </cell>
        </row>
        <row r="119">
          <cell r="A119" t="str">
            <v>RKJ</v>
          </cell>
          <cell r="B119" t="str">
            <v>Reykjavik, Iceland</v>
          </cell>
        </row>
        <row r="120">
          <cell r="A120" t="str">
            <v>RNG</v>
          </cell>
          <cell r="B120" t="str">
            <v>Rangoon, Burma</v>
          </cell>
        </row>
        <row r="121">
          <cell r="A121" t="str">
            <v>SAA</v>
          </cell>
          <cell r="B121" t="str">
            <v>Sanaa, Yemen</v>
          </cell>
        </row>
        <row r="122">
          <cell r="A122" t="str">
            <v>SAR</v>
          </cell>
          <cell r="B122" t="str">
            <v>Sarajevo, Bosnia-Herzegovina</v>
          </cell>
        </row>
        <row r="123">
          <cell r="A123" t="str">
            <v>SDO</v>
          </cell>
          <cell r="B123" t="str">
            <v>Santo Domingo, Dom. Rep.</v>
          </cell>
        </row>
        <row r="124">
          <cell r="A124" t="str">
            <v>SEO</v>
          </cell>
          <cell r="B124" t="str">
            <v>Seoul, Korea</v>
          </cell>
        </row>
        <row r="125">
          <cell r="A125" t="str">
            <v>SGP</v>
          </cell>
          <cell r="B125" t="str">
            <v>Singapore, Singapore</v>
          </cell>
        </row>
        <row r="126">
          <cell r="A126" t="str">
            <v>SKO</v>
          </cell>
          <cell r="B126" t="str">
            <v>Skopje, Macedonia</v>
          </cell>
        </row>
        <row r="127">
          <cell r="A127" t="str">
            <v>SNJ</v>
          </cell>
          <cell r="B127" t="str">
            <v>San Jose, Costa Rica</v>
          </cell>
        </row>
        <row r="128">
          <cell r="A128" t="str">
            <v>SNS</v>
          </cell>
          <cell r="B128" t="str">
            <v>San Salvador, El Salvador</v>
          </cell>
        </row>
        <row r="129">
          <cell r="A129" t="str">
            <v>SNT</v>
          </cell>
          <cell r="B129" t="str">
            <v>Santiago, Chile</v>
          </cell>
        </row>
        <row r="130">
          <cell r="A130" t="str">
            <v>SOF</v>
          </cell>
          <cell r="B130" t="str">
            <v>Sofia, Bulgaria</v>
          </cell>
        </row>
        <row r="131">
          <cell r="A131" t="str">
            <v>STK</v>
          </cell>
          <cell r="B131" t="str">
            <v>Stockholm, Sweden</v>
          </cell>
        </row>
        <row r="132">
          <cell r="A132" t="str">
            <v>SUV</v>
          </cell>
          <cell r="B132" t="str">
            <v>Suva, Fiji</v>
          </cell>
        </row>
        <row r="133">
          <cell r="A133" t="str">
            <v>SYD</v>
          </cell>
          <cell r="B133" t="str">
            <v>Sydney, Australia</v>
          </cell>
        </row>
        <row r="134">
          <cell r="A134" t="str">
            <v>TAI</v>
          </cell>
          <cell r="B134" t="str">
            <v>Taipei, Taiwan</v>
          </cell>
        </row>
        <row r="135">
          <cell r="A135" t="str">
            <v>TAL</v>
          </cell>
          <cell r="B135" t="str">
            <v>Tallinn, Estonia</v>
          </cell>
        </row>
        <row r="136">
          <cell r="A136" t="str">
            <v>TBL</v>
          </cell>
          <cell r="B136" t="str">
            <v>Tbilisi, Georgia</v>
          </cell>
        </row>
        <row r="137">
          <cell r="A137" t="str">
            <v>TGG</v>
          </cell>
          <cell r="B137" t="str">
            <v>Tegucigalpa, Honduras</v>
          </cell>
        </row>
        <row r="138">
          <cell r="A138" t="str">
            <v>THT</v>
          </cell>
          <cell r="B138" t="str">
            <v>Tashkent, Uzbekistan</v>
          </cell>
        </row>
        <row r="139">
          <cell r="A139" t="str">
            <v>TIA</v>
          </cell>
          <cell r="B139" t="str">
            <v>Tirana, Albania</v>
          </cell>
        </row>
        <row r="140">
          <cell r="A140" t="str">
            <v>TKY</v>
          </cell>
          <cell r="B140" t="str">
            <v>Tokyo, Japan</v>
          </cell>
        </row>
        <row r="141">
          <cell r="A141" t="str">
            <v>TLV</v>
          </cell>
          <cell r="B141" t="str">
            <v>Tel Aviv, Israel</v>
          </cell>
        </row>
        <row r="142">
          <cell r="A142" t="str">
            <v>TNS</v>
          </cell>
          <cell r="B142" t="str">
            <v>Tunis, Tunisia</v>
          </cell>
        </row>
        <row r="143">
          <cell r="A143" t="str">
            <v>ULN</v>
          </cell>
          <cell r="B143" t="str">
            <v>Ulaanbaatar, Mongolia</v>
          </cell>
        </row>
        <row r="144">
          <cell r="A144" t="str">
            <v>VAC</v>
          </cell>
          <cell r="B144" t="str">
            <v>Vancouver, Canada</v>
          </cell>
        </row>
        <row r="145">
          <cell r="A145" t="str">
            <v>VIL</v>
          </cell>
          <cell r="B145" t="str">
            <v>Vilinuis, Lithuania</v>
          </cell>
        </row>
        <row r="146">
          <cell r="A146" t="str">
            <v>VNN</v>
          </cell>
          <cell r="B146" t="str">
            <v>Vienna, Austria</v>
          </cell>
        </row>
        <row r="147">
          <cell r="A147" t="str">
            <v>VNT</v>
          </cell>
          <cell r="B147" t="str">
            <v>Vientiane, Laos</v>
          </cell>
        </row>
        <row r="148">
          <cell r="A148" t="str">
            <v>WRW</v>
          </cell>
          <cell r="B148" t="str">
            <v>Warsaw, Poland</v>
          </cell>
        </row>
        <row r="149">
          <cell r="A149" t="str">
            <v>YDE</v>
          </cell>
          <cell r="B149" t="str">
            <v>Yaounde, Cameroon</v>
          </cell>
        </row>
        <row r="150">
          <cell r="A150" t="str">
            <v>YRV</v>
          </cell>
          <cell r="B150" t="str">
            <v>Yerevan, Armenia</v>
          </cell>
        </row>
        <row r="151">
          <cell r="A151" t="str">
            <v>ZGB</v>
          </cell>
          <cell r="B151" t="str">
            <v>Zagreb, Croatia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tabSelected="1" workbookViewId="0">
      <selection sqref="A1:XFD1048576"/>
    </sheetView>
  </sheetViews>
  <sheetFormatPr defaultRowHeight="14.4" x14ac:dyDescent="0.3"/>
  <cols>
    <col min="1" max="1" width="10.77734375" bestFit="1" customWidth="1"/>
    <col min="2" max="2" width="33.77734375" bestFit="1" customWidth="1"/>
    <col min="3" max="3" width="7.109375" bestFit="1" customWidth="1"/>
    <col min="4" max="4" width="8.5546875" bestFit="1" customWidth="1"/>
    <col min="5" max="5" width="5" bestFit="1" customWidth="1"/>
    <col min="6" max="6" width="6.5546875" bestFit="1" customWidth="1"/>
    <col min="7" max="7" width="15" bestFit="1" customWidth="1"/>
    <col min="8" max="8" width="14.77734375" bestFit="1" customWidth="1"/>
    <col min="9" max="9" width="10.21875" bestFit="1" customWidth="1"/>
    <col min="10" max="10" width="13.21875" bestFit="1" customWidth="1"/>
    <col min="11" max="11" width="13.33203125" bestFit="1" customWidth="1"/>
  </cols>
  <sheetData>
    <row r="1" spans="1:1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3">
      <c r="A2" s="3" t="s">
        <v>11</v>
      </c>
      <c r="B2" s="3" t="str">
        <f>VLOOKUP(A2,Consulate,2,FALSE)</f>
        <v>Kingston, Jamaica</v>
      </c>
      <c r="C2" s="3">
        <v>8</v>
      </c>
      <c r="D2" s="3">
        <v>0</v>
      </c>
      <c r="E2" s="3">
        <v>0</v>
      </c>
      <c r="F2" s="3">
        <v>0</v>
      </c>
      <c r="G2" s="3">
        <v>8</v>
      </c>
      <c r="H2" s="4">
        <f>D2/G2*100</f>
        <v>0</v>
      </c>
      <c r="I2" s="4">
        <f>E2/G2*100</f>
        <v>0</v>
      </c>
      <c r="J2" s="4">
        <f>F2/G2*100</f>
        <v>0</v>
      </c>
      <c r="K2" s="4">
        <f>C2/G2*100</f>
        <v>100</v>
      </c>
    </row>
    <row r="3" spans="1:11" x14ac:dyDescent="0.3">
      <c r="A3" s="3" t="s">
        <v>12</v>
      </c>
      <c r="B3" s="3" t="str">
        <f>VLOOKUP(A3,Consulate,2,FALSE)</f>
        <v>Manama, Bahrain</v>
      </c>
      <c r="C3" s="3">
        <v>16</v>
      </c>
      <c r="D3" s="3">
        <v>0</v>
      </c>
      <c r="E3" s="3">
        <v>0</v>
      </c>
      <c r="F3" s="3">
        <v>0</v>
      </c>
      <c r="G3" s="3">
        <v>16</v>
      </c>
      <c r="H3" s="4">
        <f>D3/G3*100</f>
        <v>0</v>
      </c>
      <c r="I3" s="4">
        <f>E3/G3*100</f>
        <v>0</v>
      </c>
      <c r="J3" s="4">
        <f>F3/G3*100</f>
        <v>0</v>
      </c>
      <c r="K3" s="4">
        <f>C3/G3*100</f>
        <v>100</v>
      </c>
    </row>
    <row r="4" spans="1:11" x14ac:dyDescent="0.3">
      <c r="A4" s="3" t="s">
        <v>13</v>
      </c>
      <c r="B4" s="3" t="str">
        <f>VLOOKUP(A4,Consulate,2,FALSE)</f>
        <v>Port-au-Prince, Haiti</v>
      </c>
      <c r="C4" s="3">
        <v>3</v>
      </c>
      <c r="D4" s="3">
        <v>0</v>
      </c>
      <c r="E4" s="3">
        <v>0</v>
      </c>
      <c r="F4" s="3">
        <v>0</v>
      </c>
      <c r="G4" s="3">
        <v>3</v>
      </c>
      <c r="H4" s="4">
        <f>D4/G4*100</f>
        <v>0</v>
      </c>
      <c r="I4" s="4">
        <f>E4/G4*100</f>
        <v>0</v>
      </c>
      <c r="J4" s="4">
        <f>F4/G4*100</f>
        <v>0</v>
      </c>
      <c r="K4" s="4">
        <f>C4/G4*100</f>
        <v>100</v>
      </c>
    </row>
    <row r="5" spans="1:11" x14ac:dyDescent="0.3">
      <c r="A5" s="3" t="s">
        <v>14</v>
      </c>
      <c r="B5" s="3" t="str">
        <f>VLOOKUP(A5,Consulate,2,FALSE)</f>
        <v>Beirut, Lebanon</v>
      </c>
      <c r="C5" s="3">
        <v>61</v>
      </c>
      <c r="D5" s="3">
        <v>0</v>
      </c>
      <c r="E5" s="3">
        <v>1</v>
      </c>
      <c r="F5" s="3">
        <v>1</v>
      </c>
      <c r="G5" s="3">
        <v>63</v>
      </c>
      <c r="H5" s="4">
        <f>D5/G5*100</f>
        <v>0</v>
      </c>
      <c r="I5" s="4">
        <f>E5/G5*100</f>
        <v>1.5873015873015872</v>
      </c>
      <c r="J5" s="4">
        <f>F5/G5*100</f>
        <v>1.5873015873015872</v>
      </c>
      <c r="K5" s="4">
        <f>C5/G5*100</f>
        <v>96.825396825396822</v>
      </c>
    </row>
    <row r="6" spans="1:11" x14ac:dyDescent="0.3">
      <c r="A6" s="3" t="s">
        <v>15</v>
      </c>
      <c r="B6" s="3" t="str">
        <f>VLOOKUP(A6,Consulate,2,FALSE)</f>
        <v>Antananarivo, Madagascar</v>
      </c>
      <c r="C6" s="3">
        <v>15</v>
      </c>
      <c r="D6" s="3">
        <v>0</v>
      </c>
      <c r="E6" s="3">
        <v>0</v>
      </c>
      <c r="F6" s="3">
        <v>1</v>
      </c>
      <c r="G6" s="3">
        <v>16</v>
      </c>
      <c r="H6" s="4">
        <f>D6/G6*100</f>
        <v>0</v>
      </c>
      <c r="I6" s="4">
        <f>E6/G6*100</f>
        <v>0</v>
      </c>
      <c r="J6" s="4">
        <f>F6/G6*100</f>
        <v>6.25</v>
      </c>
      <c r="K6" s="4">
        <f>C6/G6*100</f>
        <v>93.75</v>
      </c>
    </row>
    <row r="7" spans="1:11" x14ac:dyDescent="0.3">
      <c r="A7" s="3" t="s">
        <v>16</v>
      </c>
      <c r="B7" s="3" t="str">
        <f>VLOOKUP(A7,Consulate,2,FALSE)</f>
        <v>Kathmandu, Nepal</v>
      </c>
      <c r="C7" s="3">
        <v>3343</v>
      </c>
      <c r="D7" s="3">
        <v>141</v>
      </c>
      <c r="E7" s="3">
        <v>72</v>
      </c>
      <c r="F7" s="3">
        <v>172</v>
      </c>
      <c r="G7" s="3">
        <v>3730</v>
      </c>
      <c r="H7" s="4">
        <f>D7/G7*100</f>
        <v>3.780160857908847</v>
      </c>
      <c r="I7" s="4">
        <f>E7/G7*100</f>
        <v>1.93029490616622</v>
      </c>
      <c r="J7" s="4">
        <f>F7/G7*100</f>
        <v>4.6112600536193034</v>
      </c>
      <c r="K7" s="4">
        <f>C7/G7*100</f>
        <v>89.624664879356558</v>
      </c>
    </row>
    <row r="8" spans="1:11" x14ac:dyDescent="0.3">
      <c r="A8" s="3" t="s">
        <v>17</v>
      </c>
      <c r="B8" s="3" t="str">
        <f>VLOOKUP(A8,Consulate,2,FALSE)</f>
        <v>San Jose, Costa Rica</v>
      </c>
      <c r="C8" s="3">
        <v>25</v>
      </c>
      <c r="D8" s="3">
        <v>0</v>
      </c>
      <c r="E8" s="3">
        <v>1</v>
      </c>
      <c r="F8" s="3">
        <v>2</v>
      </c>
      <c r="G8" s="3">
        <v>28</v>
      </c>
      <c r="H8" s="4">
        <f>D8/G8*100</f>
        <v>0</v>
      </c>
      <c r="I8" s="4">
        <f>E8/G8*100</f>
        <v>3.5714285714285712</v>
      </c>
      <c r="J8" s="4">
        <f>F8/G8*100</f>
        <v>7.1428571428571423</v>
      </c>
      <c r="K8" s="4">
        <f>C8/G8*100</f>
        <v>89.285714285714292</v>
      </c>
    </row>
    <row r="9" spans="1:11" x14ac:dyDescent="0.3">
      <c r="A9" s="3" t="s">
        <v>18</v>
      </c>
      <c r="B9" s="3" t="str">
        <f>VLOOKUP(A9,Consulate,2,FALSE)</f>
        <v>Buenos Aires, Argentina</v>
      </c>
      <c r="C9" s="3">
        <v>51</v>
      </c>
      <c r="D9" s="3">
        <v>0</v>
      </c>
      <c r="E9" s="3">
        <v>0</v>
      </c>
      <c r="F9" s="3">
        <v>7</v>
      </c>
      <c r="G9" s="3">
        <v>58</v>
      </c>
      <c r="H9" s="4">
        <f>D9/G9*100</f>
        <v>0</v>
      </c>
      <c r="I9" s="4">
        <f>E9/G9*100</f>
        <v>0</v>
      </c>
      <c r="J9" s="4">
        <f>F9/G9*100</f>
        <v>12.068965517241379</v>
      </c>
      <c r="K9" s="4">
        <f>C9/G9*100</f>
        <v>87.931034482758619</v>
      </c>
    </row>
    <row r="10" spans="1:11" x14ac:dyDescent="0.3">
      <c r="A10" s="3" t="s">
        <v>19</v>
      </c>
      <c r="B10" s="3" t="str">
        <f>VLOOKUP(A10,Consulate,2,FALSE)</f>
        <v>Ulaanbaatar, Mongolia</v>
      </c>
      <c r="C10" s="3">
        <v>72</v>
      </c>
      <c r="D10" s="3">
        <v>1</v>
      </c>
      <c r="E10" s="3">
        <v>0</v>
      </c>
      <c r="F10" s="3">
        <v>9</v>
      </c>
      <c r="G10" s="3">
        <v>82</v>
      </c>
      <c r="H10" s="4">
        <f>D10/G10*100</f>
        <v>1.2195121951219512</v>
      </c>
      <c r="I10" s="4">
        <f>E10/G10*100</f>
        <v>0</v>
      </c>
      <c r="J10" s="4">
        <f>F10/G10*100</f>
        <v>10.975609756097562</v>
      </c>
      <c r="K10" s="4">
        <f>C10/G10*100</f>
        <v>87.804878048780495</v>
      </c>
    </row>
    <row r="11" spans="1:11" x14ac:dyDescent="0.3">
      <c r="A11" s="3" t="s">
        <v>20</v>
      </c>
      <c r="B11" s="3" t="str">
        <f>VLOOKUP(A11,Consulate,2,FALSE)</f>
        <v>Doha, Qatar</v>
      </c>
      <c r="C11" s="3">
        <v>135</v>
      </c>
      <c r="D11" s="3">
        <v>0</v>
      </c>
      <c r="E11" s="3">
        <v>0</v>
      </c>
      <c r="F11" s="3">
        <v>13</v>
      </c>
      <c r="G11" s="3">
        <v>154</v>
      </c>
      <c r="H11" s="4">
        <f>D11/G11*100</f>
        <v>0</v>
      </c>
      <c r="I11" s="4">
        <f>E11/G11*100</f>
        <v>0</v>
      </c>
      <c r="J11" s="4">
        <f>F11/G11*100</f>
        <v>8.4415584415584419</v>
      </c>
      <c r="K11" s="4">
        <f>C11/G11*100</f>
        <v>87.662337662337663</v>
      </c>
    </row>
    <row r="12" spans="1:11" x14ac:dyDescent="0.3">
      <c r="A12" s="3" t="s">
        <v>21</v>
      </c>
      <c r="B12" s="3" t="str">
        <f>VLOOKUP(A12,Consulate,2,FALSE)</f>
        <v>Caracas, Venezuela</v>
      </c>
      <c r="C12" s="3">
        <v>703</v>
      </c>
      <c r="D12" s="3">
        <v>13</v>
      </c>
      <c r="E12" s="3">
        <v>4</v>
      </c>
      <c r="F12" s="3">
        <v>91</v>
      </c>
      <c r="G12" s="3">
        <v>814</v>
      </c>
      <c r="H12" s="4">
        <f>D12/G12*100</f>
        <v>1.597051597051597</v>
      </c>
      <c r="I12" s="4">
        <f>E12/G12*100</f>
        <v>0.49140049140049141</v>
      </c>
      <c r="J12" s="4">
        <f>F12/G12*100</f>
        <v>11.179361179361178</v>
      </c>
      <c r="K12" s="4">
        <f>C12/G12*100</f>
        <v>86.36363636363636</v>
      </c>
    </row>
    <row r="13" spans="1:11" x14ac:dyDescent="0.3">
      <c r="A13" s="3" t="s">
        <v>22</v>
      </c>
      <c r="B13" s="3" t="str">
        <f>VLOOKUP(A13,Consulate,2,FALSE)</f>
        <v>Taipei, Taiwan</v>
      </c>
      <c r="C13" s="3">
        <v>175</v>
      </c>
      <c r="D13" s="3">
        <v>3</v>
      </c>
      <c r="E13" s="3">
        <v>0</v>
      </c>
      <c r="F13" s="3">
        <v>22</v>
      </c>
      <c r="G13" s="3">
        <v>203</v>
      </c>
      <c r="H13" s="4">
        <f>D13/G13*100</f>
        <v>1.4778325123152709</v>
      </c>
      <c r="I13" s="4">
        <f>E13/G13*100</f>
        <v>0</v>
      </c>
      <c r="J13" s="4">
        <f>F13/G13*100</f>
        <v>10.83743842364532</v>
      </c>
      <c r="K13" s="4">
        <f>C13/G13*100</f>
        <v>86.206896551724128</v>
      </c>
    </row>
    <row r="14" spans="1:11" x14ac:dyDescent="0.3">
      <c r="A14" s="3" t="s">
        <v>23</v>
      </c>
      <c r="B14" s="3" t="str">
        <f>VLOOKUP(A14,Consulate,2,FALSE)</f>
        <v>Rangoon, Burma</v>
      </c>
      <c r="C14" s="3">
        <v>176</v>
      </c>
      <c r="D14" s="3">
        <v>4</v>
      </c>
      <c r="E14" s="3">
        <v>1</v>
      </c>
      <c r="F14" s="3">
        <v>31</v>
      </c>
      <c r="G14" s="3">
        <v>212</v>
      </c>
      <c r="H14" s="4">
        <f>D14/G14*100</f>
        <v>1.8867924528301887</v>
      </c>
      <c r="I14" s="4">
        <f>E14/G14*100</f>
        <v>0.47169811320754718</v>
      </c>
      <c r="J14" s="4">
        <f>F14/G14*100</f>
        <v>14.622641509433961</v>
      </c>
      <c r="K14" s="4">
        <f>C14/G14*100</f>
        <v>83.018867924528308</v>
      </c>
    </row>
    <row r="15" spans="1:11" x14ac:dyDescent="0.3">
      <c r="A15" s="3" t="s">
        <v>24</v>
      </c>
      <c r="B15" s="3" t="str">
        <f>VLOOKUP(A15,Consulate,2,FALSE)</f>
        <v>Chisinau, Moldova</v>
      </c>
      <c r="C15" s="3">
        <v>1176</v>
      </c>
      <c r="D15" s="3">
        <v>35</v>
      </c>
      <c r="E15" s="3">
        <v>33</v>
      </c>
      <c r="F15" s="3">
        <v>178</v>
      </c>
      <c r="G15" s="3">
        <v>1422</v>
      </c>
      <c r="H15" s="4">
        <f>D15/G15*100</f>
        <v>2.4613220815752461</v>
      </c>
      <c r="I15" s="4">
        <f>E15/G15*100</f>
        <v>2.3206751054852321</v>
      </c>
      <c r="J15" s="4">
        <f>F15/G15*100</f>
        <v>12.517580872011253</v>
      </c>
      <c r="K15" s="4">
        <f>C15/G15*100</f>
        <v>82.700421940928265</v>
      </c>
    </row>
    <row r="16" spans="1:11" x14ac:dyDescent="0.3">
      <c r="A16" s="3" t="s">
        <v>25</v>
      </c>
      <c r="B16" s="3" t="str">
        <f>VLOOKUP(A16,Consulate,2,FALSE)</f>
        <v>Almaty, Kazakhstan</v>
      </c>
      <c r="C16" s="3">
        <v>650</v>
      </c>
      <c r="D16" s="3">
        <v>20</v>
      </c>
      <c r="E16" s="3">
        <v>2</v>
      </c>
      <c r="F16" s="3">
        <v>116</v>
      </c>
      <c r="G16" s="3">
        <v>789</v>
      </c>
      <c r="H16" s="4">
        <f>D16/G16*100</f>
        <v>2.5348542458808616</v>
      </c>
      <c r="I16" s="4">
        <f>E16/G16*100</f>
        <v>0.25348542458808615</v>
      </c>
      <c r="J16" s="4">
        <f>F16/G16*100</f>
        <v>14.702154626108999</v>
      </c>
      <c r="K16" s="4">
        <f>C16/G16*100</f>
        <v>82.382762991128004</v>
      </c>
    </row>
    <row r="17" spans="1:11" x14ac:dyDescent="0.3">
      <c r="A17" s="3" t="s">
        <v>26</v>
      </c>
      <c r="B17" s="3" t="str">
        <f>VLOOKUP(A17,Consulate,2,FALSE)</f>
        <v>Cairo, Egypt</v>
      </c>
      <c r="C17" s="3">
        <v>4028</v>
      </c>
      <c r="D17" s="3">
        <v>123</v>
      </c>
      <c r="E17" s="3">
        <v>37</v>
      </c>
      <c r="F17" s="3">
        <v>705</v>
      </c>
      <c r="G17" s="3">
        <v>4898</v>
      </c>
      <c r="H17" s="4">
        <f>D17/G17*100</f>
        <v>2.5112290730910574</v>
      </c>
      <c r="I17" s="4">
        <f>E17/G17*100</f>
        <v>0.75541037158023683</v>
      </c>
      <c r="J17" s="4">
        <f>F17/G17*100</f>
        <v>14.393630053082889</v>
      </c>
      <c r="K17" s="4">
        <f>C17/G17*100</f>
        <v>82.237648019599845</v>
      </c>
    </row>
    <row r="18" spans="1:11" x14ac:dyDescent="0.3">
      <c r="A18" s="3" t="s">
        <v>27</v>
      </c>
      <c r="B18" s="3" t="str">
        <f>VLOOKUP(A18,Consulate,2,FALSE)</f>
        <v>Tashkent, Uzbekistan</v>
      </c>
      <c r="C18" s="3">
        <v>2953</v>
      </c>
      <c r="D18" s="3">
        <v>239</v>
      </c>
      <c r="E18" s="3">
        <v>65</v>
      </c>
      <c r="F18" s="3">
        <v>336</v>
      </c>
      <c r="G18" s="3">
        <v>3593</v>
      </c>
      <c r="H18" s="4">
        <f>D18/G18*100</f>
        <v>6.6518229891455602</v>
      </c>
      <c r="I18" s="4">
        <f>E18/G18*100</f>
        <v>1.8090731978847758</v>
      </c>
      <c r="J18" s="4">
        <f>F18/G18*100</f>
        <v>9.3515168382966873</v>
      </c>
      <c r="K18" s="4">
        <f>C18/G18*100</f>
        <v>82.187586974672982</v>
      </c>
    </row>
    <row r="19" spans="1:11" x14ac:dyDescent="0.3">
      <c r="A19" s="3" t="s">
        <v>28</v>
      </c>
      <c r="B19" s="3" t="str">
        <f>VLOOKUP(A19,Consulate,2,FALSE)</f>
        <v>Ouagadougou, Burkina Faso</v>
      </c>
      <c r="C19" s="3">
        <v>132</v>
      </c>
      <c r="D19" s="3">
        <v>8</v>
      </c>
      <c r="E19" s="3">
        <v>7</v>
      </c>
      <c r="F19" s="3">
        <v>14</v>
      </c>
      <c r="G19" s="3">
        <v>161</v>
      </c>
      <c r="H19" s="4">
        <f>D19/G19*100</f>
        <v>4.9689440993788816</v>
      </c>
      <c r="I19" s="4">
        <f>E19/G19*100</f>
        <v>4.3478260869565215</v>
      </c>
      <c r="J19" s="4">
        <f>F19/G19*100</f>
        <v>8.695652173913043</v>
      </c>
      <c r="K19" s="4">
        <f>C19/G19*100</f>
        <v>81.987577639751549</v>
      </c>
    </row>
    <row r="20" spans="1:11" x14ac:dyDescent="0.3">
      <c r="A20" s="3" t="s">
        <v>29</v>
      </c>
      <c r="B20" s="3" t="str">
        <f>VLOOKUP(A20,Consulate,2,FALSE)</f>
        <v>Casablanca, Morocco</v>
      </c>
      <c r="C20" s="3">
        <v>840</v>
      </c>
      <c r="D20" s="3">
        <v>38</v>
      </c>
      <c r="E20" s="3">
        <v>4</v>
      </c>
      <c r="F20" s="3">
        <v>147</v>
      </c>
      <c r="G20" s="3">
        <v>1029</v>
      </c>
      <c r="H20" s="4">
        <f>D20/G20*100</f>
        <v>3.6929057337220601</v>
      </c>
      <c r="I20" s="4">
        <f>E20/G20*100</f>
        <v>0.3887269193391642</v>
      </c>
      <c r="J20" s="4">
        <f>F20/G20*100</f>
        <v>14.285714285714285</v>
      </c>
      <c r="K20" s="4">
        <f>C20/G20*100</f>
        <v>81.632653061224488</v>
      </c>
    </row>
    <row r="21" spans="1:11" x14ac:dyDescent="0.3">
      <c r="A21" s="3" t="s">
        <v>30</v>
      </c>
      <c r="B21" s="3" t="str">
        <f>VLOOKUP(A21,Consulate,2,FALSE)</f>
        <v>Riga, Latvia</v>
      </c>
      <c r="C21" s="3">
        <v>62</v>
      </c>
      <c r="D21" s="3">
        <v>1</v>
      </c>
      <c r="E21" s="3">
        <v>1</v>
      </c>
      <c r="F21" s="3">
        <v>12</v>
      </c>
      <c r="G21" s="3">
        <v>76</v>
      </c>
      <c r="H21" s="4">
        <f>D21/G21*100</f>
        <v>1.3157894736842104</v>
      </c>
      <c r="I21" s="4">
        <f>E21/G21*100</f>
        <v>1.3157894736842104</v>
      </c>
      <c r="J21" s="4">
        <f>F21/G21*100</f>
        <v>15.789473684210526</v>
      </c>
      <c r="K21" s="4">
        <f>C21/G21*100</f>
        <v>81.578947368421055</v>
      </c>
    </row>
    <row r="22" spans="1:11" x14ac:dyDescent="0.3">
      <c r="A22" s="3" t="s">
        <v>31</v>
      </c>
      <c r="B22" s="3" t="str">
        <f>VLOOKUP(A22,Consulate,2,FALSE)</f>
        <v>Sofia, Bulgaria</v>
      </c>
      <c r="C22" s="3">
        <v>970</v>
      </c>
      <c r="D22" s="3">
        <v>25</v>
      </c>
      <c r="E22" s="3">
        <v>0</v>
      </c>
      <c r="F22" s="3">
        <v>197</v>
      </c>
      <c r="G22" s="3">
        <v>1192</v>
      </c>
      <c r="H22" s="4">
        <f>D22/G22*100</f>
        <v>2.0973154362416109</v>
      </c>
      <c r="I22" s="4">
        <f>E22/G22*100</f>
        <v>0</v>
      </c>
      <c r="J22" s="4">
        <f>F22/G22*100</f>
        <v>16.526845637583893</v>
      </c>
      <c r="K22" s="4">
        <f>C22/G22*100</f>
        <v>81.375838926174495</v>
      </c>
    </row>
    <row r="23" spans="1:11" x14ac:dyDescent="0.3">
      <c r="A23" s="3" t="s">
        <v>32</v>
      </c>
      <c r="B23" s="3" t="str">
        <f>VLOOKUP(A23,Consulate,2,FALSE)</f>
        <v>Tegucigalpa, Honduras</v>
      </c>
      <c r="C23" s="3">
        <v>37</v>
      </c>
      <c r="D23" s="3">
        <v>0</v>
      </c>
      <c r="E23" s="3">
        <v>4</v>
      </c>
      <c r="F23" s="3">
        <v>5</v>
      </c>
      <c r="G23" s="3">
        <v>46</v>
      </c>
      <c r="H23" s="4">
        <f>D23/G23*100</f>
        <v>0</v>
      </c>
      <c r="I23" s="4">
        <f>E23/G23*100</f>
        <v>8.695652173913043</v>
      </c>
      <c r="J23" s="4">
        <f>F23/G23*100</f>
        <v>10.869565217391305</v>
      </c>
      <c r="K23" s="4">
        <f>C23/G23*100</f>
        <v>80.434782608695656</v>
      </c>
    </row>
    <row r="24" spans="1:11" x14ac:dyDescent="0.3">
      <c r="A24" s="3" t="s">
        <v>33</v>
      </c>
      <c r="B24" s="3" t="str">
        <f>VLOOKUP(A24,Consulate,2,FALSE)</f>
        <v>Skopje, Macedonia</v>
      </c>
      <c r="C24" s="3">
        <v>265</v>
      </c>
      <c r="D24" s="3">
        <v>9</v>
      </c>
      <c r="E24" s="3">
        <v>10</v>
      </c>
      <c r="F24" s="3">
        <v>47</v>
      </c>
      <c r="G24" s="3">
        <v>331</v>
      </c>
      <c r="H24" s="4">
        <f>D24/G24*100</f>
        <v>2.7190332326283988</v>
      </c>
      <c r="I24" s="4">
        <f>E24/G24*100</f>
        <v>3.0211480362537766</v>
      </c>
      <c r="J24" s="4">
        <f>F24/G24*100</f>
        <v>14.19939577039275</v>
      </c>
      <c r="K24" s="4">
        <f>C24/G24*100</f>
        <v>80.060422960725077</v>
      </c>
    </row>
    <row r="25" spans="1:11" x14ac:dyDescent="0.3">
      <c r="A25" s="3" t="s">
        <v>34</v>
      </c>
      <c r="B25" s="3" t="str">
        <f>VLOOKUP(A25,Consulate,2,FALSE)</f>
        <v>Mumbai, India</v>
      </c>
      <c r="C25" s="3">
        <v>36</v>
      </c>
      <c r="D25" s="3">
        <v>0</v>
      </c>
      <c r="E25" s="3">
        <v>2</v>
      </c>
      <c r="F25" s="3">
        <v>7</v>
      </c>
      <c r="G25" s="3">
        <v>45</v>
      </c>
      <c r="H25" s="4">
        <f>D25/G25*100</f>
        <v>0</v>
      </c>
      <c r="I25" s="4">
        <f>E25/G25*100</f>
        <v>4.4444444444444446</v>
      </c>
      <c r="J25" s="4">
        <f>F25/G25*100</f>
        <v>15.555555555555555</v>
      </c>
      <c r="K25" s="4">
        <f>C25/G25*100</f>
        <v>80</v>
      </c>
    </row>
    <row r="26" spans="1:11" x14ac:dyDescent="0.3">
      <c r="A26" s="3" t="s">
        <v>35</v>
      </c>
      <c r="B26" s="3" t="str">
        <f>VLOOKUP(A26,Consulate,2,FALSE)</f>
        <v>Tokyo, Japan</v>
      </c>
      <c r="C26" s="3">
        <v>237</v>
      </c>
      <c r="D26" s="3">
        <v>2</v>
      </c>
      <c r="E26" s="3">
        <v>1</v>
      </c>
      <c r="F26" s="3">
        <v>59</v>
      </c>
      <c r="G26" s="3">
        <v>299</v>
      </c>
      <c r="H26" s="4">
        <f>D26/G26*100</f>
        <v>0.66889632107023411</v>
      </c>
      <c r="I26" s="4">
        <f>E26/G26*100</f>
        <v>0.33444816053511706</v>
      </c>
      <c r="J26" s="4">
        <f>F26/G26*100</f>
        <v>19.732441471571907</v>
      </c>
      <c r="K26" s="4">
        <f>C26/G26*100</f>
        <v>79.264214046822744</v>
      </c>
    </row>
    <row r="27" spans="1:11" x14ac:dyDescent="0.3">
      <c r="A27" s="3" t="s">
        <v>36</v>
      </c>
      <c r="B27" s="3" t="str">
        <f>VLOOKUP(A27,Consulate,2,FALSE)</f>
        <v>Amman, Jordan</v>
      </c>
      <c r="C27" s="3">
        <v>155</v>
      </c>
      <c r="D27" s="3">
        <v>3</v>
      </c>
      <c r="E27" s="3">
        <v>0</v>
      </c>
      <c r="F27" s="3">
        <v>39</v>
      </c>
      <c r="G27" s="3">
        <v>197</v>
      </c>
      <c r="H27" s="4">
        <f>D27/G27*100</f>
        <v>1.5228426395939088</v>
      </c>
      <c r="I27" s="4">
        <f>E27/G27*100</f>
        <v>0</v>
      </c>
      <c r="J27" s="4">
        <f>F27/G27*100</f>
        <v>19.796954314720814</v>
      </c>
      <c r="K27" s="4">
        <f>C27/G27*100</f>
        <v>78.680203045685289</v>
      </c>
    </row>
    <row r="28" spans="1:11" x14ac:dyDescent="0.3">
      <c r="A28" s="3" t="s">
        <v>37</v>
      </c>
      <c r="B28" s="3" t="str">
        <f>VLOOKUP(A28,Consulate,2,FALSE)</f>
        <v>Islamabad, Pakistan</v>
      </c>
      <c r="C28" s="3">
        <v>11</v>
      </c>
      <c r="D28" s="3">
        <v>0</v>
      </c>
      <c r="E28" s="3">
        <v>0</v>
      </c>
      <c r="F28" s="3">
        <v>3</v>
      </c>
      <c r="G28" s="3">
        <v>14</v>
      </c>
      <c r="H28" s="4">
        <f>D28/G28*100</f>
        <v>0</v>
      </c>
      <c r="I28" s="4">
        <f>E28/G28*100</f>
        <v>0</v>
      </c>
      <c r="J28" s="4">
        <f>F28/G28*100</f>
        <v>21.428571428571427</v>
      </c>
      <c r="K28" s="4">
        <f>C28/G28*100</f>
        <v>78.571428571428569</v>
      </c>
    </row>
    <row r="29" spans="1:11" x14ac:dyDescent="0.3">
      <c r="A29" s="3" t="s">
        <v>38</v>
      </c>
      <c r="B29" s="3" t="str">
        <f>VLOOKUP(A29,Consulate,2,FALSE)</f>
        <v>Moscow, Russia</v>
      </c>
      <c r="C29" s="3">
        <v>1897</v>
      </c>
      <c r="D29" s="3">
        <v>12</v>
      </c>
      <c r="E29" s="3">
        <v>363</v>
      </c>
      <c r="F29" s="3">
        <v>138</v>
      </c>
      <c r="G29" s="3">
        <v>2416</v>
      </c>
      <c r="H29" s="4">
        <f>D29/G29*100</f>
        <v>0.49668874172185434</v>
      </c>
      <c r="I29" s="4">
        <f>E29/G29*100</f>
        <v>15.024834437086094</v>
      </c>
      <c r="J29" s="4">
        <f>F29/G29*100</f>
        <v>5.7119205298013247</v>
      </c>
      <c r="K29" s="4">
        <f>C29/G29*100</f>
        <v>78.518211920529808</v>
      </c>
    </row>
    <row r="30" spans="1:11" x14ac:dyDescent="0.3">
      <c r="A30" s="3" t="s">
        <v>39</v>
      </c>
      <c r="B30" s="3" t="str">
        <f>VLOOKUP(A30,Consulate,2,FALSE)</f>
        <v>Tirana, Albania</v>
      </c>
      <c r="C30" s="3">
        <v>1482</v>
      </c>
      <c r="D30" s="3">
        <v>232</v>
      </c>
      <c r="E30" s="3">
        <v>40</v>
      </c>
      <c r="F30" s="3">
        <v>143</v>
      </c>
      <c r="G30" s="3">
        <v>1897</v>
      </c>
      <c r="H30" s="4">
        <f>D30/G30*100</f>
        <v>12.229836584080127</v>
      </c>
      <c r="I30" s="4">
        <f>E30/G30*100</f>
        <v>2.1085925144965736</v>
      </c>
      <c r="J30" s="4">
        <f>F30/G30*100</f>
        <v>7.5382182393252508</v>
      </c>
      <c r="K30" s="4">
        <f>C30/G30*100</f>
        <v>78.123352662098043</v>
      </c>
    </row>
    <row r="31" spans="1:11" x14ac:dyDescent="0.3">
      <c r="A31" s="3" t="s">
        <v>40</v>
      </c>
      <c r="B31" s="3" t="str">
        <f>VLOOKUP(A31,Consulate,2,FALSE)</f>
        <v>Santo Domingo, Dom. Rep.</v>
      </c>
      <c r="C31" s="3">
        <v>7</v>
      </c>
      <c r="D31" s="3">
        <v>0</v>
      </c>
      <c r="E31" s="3">
        <v>0</v>
      </c>
      <c r="F31" s="3">
        <v>2</v>
      </c>
      <c r="G31" s="3">
        <v>9</v>
      </c>
      <c r="H31" s="4">
        <f>D31/G31*100</f>
        <v>0</v>
      </c>
      <c r="I31" s="4">
        <f>E31/G31*100</f>
        <v>0</v>
      </c>
      <c r="J31" s="4">
        <f>F31/G31*100</f>
        <v>22.222222222222221</v>
      </c>
      <c r="K31" s="4">
        <f>C31/G31*100</f>
        <v>77.777777777777786</v>
      </c>
    </row>
    <row r="32" spans="1:11" x14ac:dyDescent="0.3">
      <c r="A32" s="3" t="s">
        <v>41</v>
      </c>
      <c r="B32" s="3" t="str">
        <f>VLOOKUP(A32,Consulate,2,FALSE)</f>
        <v>Tallinn, Estonia</v>
      </c>
      <c r="C32" s="3">
        <v>14</v>
      </c>
      <c r="D32" s="3">
        <v>0</v>
      </c>
      <c r="E32" s="3">
        <v>0</v>
      </c>
      <c r="F32" s="3">
        <v>4</v>
      </c>
      <c r="G32" s="3">
        <v>18</v>
      </c>
      <c r="H32" s="4">
        <f>D32/G32*100</f>
        <v>0</v>
      </c>
      <c r="I32" s="4">
        <f>E32/G32*100</f>
        <v>0</v>
      </c>
      <c r="J32" s="4">
        <f>F32/G32*100</f>
        <v>22.222222222222221</v>
      </c>
      <c r="K32" s="4">
        <f>C32/G32*100</f>
        <v>77.777777777777786</v>
      </c>
    </row>
    <row r="33" spans="1:11" x14ac:dyDescent="0.3">
      <c r="A33" s="3" t="s">
        <v>42</v>
      </c>
      <c r="B33" s="3" t="str">
        <f>VLOOKUP(A33,Consulate,2,FALSE)</f>
        <v>Bucharest, Romania</v>
      </c>
      <c r="C33" s="3">
        <v>442</v>
      </c>
      <c r="D33" s="3">
        <v>11</v>
      </c>
      <c r="E33" s="3">
        <v>2</v>
      </c>
      <c r="F33" s="3">
        <v>123</v>
      </c>
      <c r="G33" s="3">
        <v>579</v>
      </c>
      <c r="H33" s="4">
        <f>D33/G33*100</f>
        <v>1.8998272884283247</v>
      </c>
      <c r="I33" s="4">
        <f>E33/G33*100</f>
        <v>0.34542314335060448</v>
      </c>
      <c r="J33" s="4">
        <f>F33/G33*100</f>
        <v>21.243523316062177</v>
      </c>
      <c r="K33" s="4">
        <f>C33/G33*100</f>
        <v>76.338514680483598</v>
      </c>
    </row>
    <row r="34" spans="1:11" x14ac:dyDescent="0.3">
      <c r="A34" s="3" t="s">
        <v>43</v>
      </c>
      <c r="B34" s="3" t="str">
        <f>VLOOKUP(A34,Consulate,2,FALSE)</f>
        <v>Port of Spain, Trinidad &amp; Tobago</v>
      </c>
      <c r="C34" s="3">
        <v>63</v>
      </c>
      <c r="D34" s="3">
        <v>3</v>
      </c>
      <c r="E34" s="3">
        <v>3</v>
      </c>
      <c r="F34" s="3">
        <v>14</v>
      </c>
      <c r="G34" s="3">
        <v>83</v>
      </c>
      <c r="H34" s="4">
        <f>D34/G34*100</f>
        <v>3.6144578313253009</v>
      </c>
      <c r="I34" s="4">
        <f>E34/G34*100</f>
        <v>3.6144578313253009</v>
      </c>
      <c r="J34" s="4">
        <f>F34/G34*100</f>
        <v>16.867469879518072</v>
      </c>
      <c r="K34" s="4">
        <f>C34/G34*100</f>
        <v>75.903614457831324</v>
      </c>
    </row>
    <row r="35" spans="1:11" x14ac:dyDescent="0.3">
      <c r="A35" s="3" t="s">
        <v>44</v>
      </c>
      <c r="B35" s="3" t="str">
        <f>VLOOKUP(A35,Consulate,2,FALSE)</f>
        <v>Warsaw, Poland</v>
      </c>
      <c r="C35" s="3">
        <v>1224</v>
      </c>
      <c r="D35" s="3">
        <v>53</v>
      </c>
      <c r="E35" s="3">
        <v>6</v>
      </c>
      <c r="F35" s="3">
        <v>326</v>
      </c>
      <c r="G35" s="3">
        <v>1613</v>
      </c>
      <c r="H35" s="4">
        <f>D35/G35*100</f>
        <v>3.2858028518288904</v>
      </c>
      <c r="I35" s="4">
        <f>E35/G35*100</f>
        <v>0.37197768133911968</v>
      </c>
      <c r="J35" s="4">
        <f>F35/G35*100</f>
        <v>20.210787352758835</v>
      </c>
      <c r="K35" s="4">
        <f>C35/G35*100</f>
        <v>75.883446993180414</v>
      </c>
    </row>
    <row r="36" spans="1:11" x14ac:dyDescent="0.3">
      <c r="A36" s="3" t="s">
        <v>45</v>
      </c>
      <c r="B36" s="3" t="str">
        <f>VLOOKUP(A36,Consulate,2,FALSE)</f>
        <v>Tbilisi, Georgia</v>
      </c>
      <c r="C36" s="3">
        <v>419</v>
      </c>
      <c r="D36" s="3">
        <v>22</v>
      </c>
      <c r="E36" s="3">
        <v>40</v>
      </c>
      <c r="F36" s="3">
        <v>72</v>
      </c>
      <c r="G36" s="3">
        <v>553</v>
      </c>
      <c r="H36" s="4">
        <f>D36/G36*100</f>
        <v>3.9783001808318263</v>
      </c>
      <c r="I36" s="4">
        <f>E36/G36*100</f>
        <v>7.2332730560578664</v>
      </c>
      <c r="J36" s="4">
        <f>F36/G36*100</f>
        <v>13.01989150090416</v>
      </c>
      <c r="K36" s="4">
        <f>C36/G36*100</f>
        <v>75.768535262206143</v>
      </c>
    </row>
    <row r="37" spans="1:11" x14ac:dyDescent="0.3">
      <c r="A37" s="3" t="s">
        <v>46</v>
      </c>
      <c r="B37" s="3" t="str">
        <f>VLOOKUP(A37,Consulate,2,FALSE)</f>
        <v>Bridgetown, Barbados</v>
      </c>
      <c r="C37" s="3">
        <v>37</v>
      </c>
      <c r="D37" s="3">
        <v>1</v>
      </c>
      <c r="E37" s="3">
        <v>3</v>
      </c>
      <c r="F37" s="3">
        <v>8</v>
      </c>
      <c r="G37" s="3">
        <v>49</v>
      </c>
      <c r="H37" s="4">
        <f>D37/G37*100</f>
        <v>2.0408163265306123</v>
      </c>
      <c r="I37" s="4">
        <f>E37/G37*100</f>
        <v>6.1224489795918364</v>
      </c>
      <c r="J37" s="4">
        <f>F37/G37*100</f>
        <v>16.326530612244898</v>
      </c>
      <c r="K37" s="4">
        <f>C37/G37*100</f>
        <v>75.510204081632651</v>
      </c>
    </row>
    <row r="38" spans="1:11" x14ac:dyDescent="0.3">
      <c r="A38" s="3" t="s">
        <v>47</v>
      </c>
      <c r="B38" s="3" t="str">
        <f>VLOOKUP(A38,Consulate,2,FALSE)</f>
        <v>Algiers, Algeria</v>
      </c>
      <c r="C38" s="3">
        <v>931</v>
      </c>
      <c r="D38" s="3">
        <v>71</v>
      </c>
      <c r="E38" s="3">
        <v>13</v>
      </c>
      <c r="F38" s="3">
        <v>232</v>
      </c>
      <c r="G38" s="3">
        <v>1247</v>
      </c>
      <c r="H38" s="4">
        <f>D38/G38*100</f>
        <v>5.6936647955092221</v>
      </c>
      <c r="I38" s="4">
        <f>E38/G38*100</f>
        <v>1.0425020048115476</v>
      </c>
      <c r="J38" s="4">
        <f>F38/G38*100</f>
        <v>18.604651162790699</v>
      </c>
      <c r="K38" s="4">
        <f>C38/G38*100</f>
        <v>74.659182036888524</v>
      </c>
    </row>
    <row r="39" spans="1:11" x14ac:dyDescent="0.3">
      <c r="A39" s="3" t="s">
        <v>48</v>
      </c>
      <c r="B39" s="3" t="str">
        <f>VLOOKUP(A39,Consulate,2,FALSE)</f>
        <v>Singapore, Singapore</v>
      </c>
      <c r="C39" s="3">
        <v>53</v>
      </c>
      <c r="D39" s="3">
        <v>1</v>
      </c>
      <c r="E39" s="3">
        <v>1</v>
      </c>
      <c r="F39" s="3">
        <v>16</v>
      </c>
      <c r="G39" s="3">
        <v>71</v>
      </c>
      <c r="H39" s="4">
        <f>D39/G39*100</f>
        <v>1.4084507042253522</v>
      </c>
      <c r="I39" s="4">
        <f>E39/G39*100</f>
        <v>1.4084507042253522</v>
      </c>
      <c r="J39" s="4">
        <f>F39/G39*100</f>
        <v>22.535211267605636</v>
      </c>
      <c r="K39" s="4">
        <f>C39/G39*100</f>
        <v>74.647887323943664</v>
      </c>
    </row>
    <row r="40" spans="1:11" x14ac:dyDescent="0.3">
      <c r="A40" s="3" t="s">
        <v>49</v>
      </c>
      <c r="B40" s="3" t="str">
        <f>VLOOKUP(A40,Consulate,2,FALSE)</f>
        <v>Ashgabat, Turkmenistan</v>
      </c>
      <c r="C40" s="3">
        <v>95</v>
      </c>
      <c r="D40" s="3">
        <v>10</v>
      </c>
      <c r="E40" s="3">
        <v>12</v>
      </c>
      <c r="F40" s="3">
        <v>10</v>
      </c>
      <c r="G40" s="3">
        <v>128</v>
      </c>
      <c r="H40" s="4">
        <f>D40/G40*100</f>
        <v>7.8125</v>
      </c>
      <c r="I40" s="4">
        <f>E40/G40*100</f>
        <v>9.375</v>
      </c>
      <c r="J40" s="4">
        <f>F40/G40*100</f>
        <v>7.8125</v>
      </c>
      <c r="K40" s="4">
        <f>C40/G40*100</f>
        <v>74.21875</v>
      </c>
    </row>
    <row r="41" spans="1:11" x14ac:dyDescent="0.3">
      <c r="A41" s="3" t="s">
        <v>50</v>
      </c>
      <c r="B41" s="3" t="str">
        <f>VLOOKUP(A41,Consulate,2,FALSE)</f>
        <v>Belgrade, Serbia</v>
      </c>
      <c r="C41" s="3">
        <v>225</v>
      </c>
      <c r="D41" s="3">
        <v>12</v>
      </c>
      <c r="E41" s="3">
        <v>11</v>
      </c>
      <c r="F41" s="3">
        <v>56</v>
      </c>
      <c r="G41" s="3">
        <v>305</v>
      </c>
      <c r="H41" s="4">
        <f>D41/G41*100</f>
        <v>3.9344262295081971</v>
      </c>
      <c r="I41" s="4">
        <f>E41/G41*100</f>
        <v>3.6065573770491808</v>
      </c>
      <c r="J41" s="4">
        <f>F41/G41*100</f>
        <v>18.360655737704917</v>
      </c>
      <c r="K41" s="4">
        <f>C41/G41*100</f>
        <v>73.770491803278688</v>
      </c>
    </row>
    <row r="42" spans="1:11" x14ac:dyDescent="0.3">
      <c r="A42" s="3" t="s">
        <v>51</v>
      </c>
      <c r="B42" s="3" t="str">
        <f>VLOOKUP(A42,Consulate,2,FALSE)</f>
        <v>Kuala Lumpur, Malaysia</v>
      </c>
      <c r="C42" s="3">
        <v>73</v>
      </c>
      <c r="D42" s="3">
        <v>4</v>
      </c>
      <c r="E42" s="3">
        <v>4</v>
      </c>
      <c r="F42" s="3">
        <v>20</v>
      </c>
      <c r="G42" s="3">
        <v>101</v>
      </c>
      <c r="H42" s="4">
        <f>D42/G42*100</f>
        <v>3.9603960396039604</v>
      </c>
      <c r="I42" s="4">
        <f>E42/G42*100</f>
        <v>3.9603960396039604</v>
      </c>
      <c r="J42" s="4">
        <f>F42/G42*100</f>
        <v>19.801980198019802</v>
      </c>
      <c r="K42" s="4">
        <f>C42/G42*100</f>
        <v>72.277227722772281</v>
      </c>
    </row>
    <row r="43" spans="1:11" x14ac:dyDescent="0.3">
      <c r="A43" s="3" t="s">
        <v>52</v>
      </c>
      <c r="B43" s="3" t="str">
        <f>VLOOKUP(A43,Consulate,2,FALSE)</f>
        <v>Yerevan, Armenia</v>
      </c>
      <c r="C43" s="3">
        <v>1713</v>
      </c>
      <c r="D43" s="3">
        <v>78</v>
      </c>
      <c r="E43" s="3">
        <v>366</v>
      </c>
      <c r="F43" s="3">
        <v>253</v>
      </c>
      <c r="G43" s="3">
        <v>2410</v>
      </c>
      <c r="H43" s="4">
        <f>D43/G43*100</f>
        <v>3.2365145228215773</v>
      </c>
      <c r="I43" s="4">
        <f>E43/G43*100</f>
        <v>15.186721991701244</v>
      </c>
      <c r="J43" s="4">
        <f>F43/G43*100</f>
        <v>10.49792531120332</v>
      </c>
      <c r="K43" s="4">
        <f>C43/G43*100</f>
        <v>71.078838174273855</v>
      </c>
    </row>
    <row r="44" spans="1:11" x14ac:dyDescent="0.3">
      <c r="A44" s="3" t="s">
        <v>53</v>
      </c>
      <c r="B44" s="3" t="str">
        <f>VLOOKUP(A44,Consulate,2,FALSE)</f>
        <v>Baghdad, Iraq</v>
      </c>
      <c r="C44" s="3">
        <v>22</v>
      </c>
      <c r="D44" s="3">
        <v>0</v>
      </c>
      <c r="E44" s="3">
        <v>0</v>
      </c>
      <c r="F44" s="3">
        <v>9</v>
      </c>
      <c r="G44" s="3">
        <v>31</v>
      </c>
      <c r="H44" s="4">
        <f>D44/G44*100</f>
        <v>0</v>
      </c>
      <c r="I44" s="4">
        <f>E44/G44*100</f>
        <v>0</v>
      </c>
      <c r="J44" s="4">
        <f>F44/G44*100</f>
        <v>29.032258064516132</v>
      </c>
      <c r="K44" s="4">
        <f>C44/G44*100</f>
        <v>70.967741935483872</v>
      </c>
    </row>
    <row r="45" spans="1:11" x14ac:dyDescent="0.3">
      <c r="A45" s="3" t="s">
        <v>54</v>
      </c>
      <c r="B45" s="3" t="str">
        <f>VLOOKUP(A45,Consulate,2,FALSE)</f>
        <v>Madrid, Spain</v>
      </c>
      <c r="C45" s="3">
        <v>220</v>
      </c>
      <c r="D45" s="3">
        <v>2</v>
      </c>
      <c r="E45" s="3">
        <v>16</v>
      </c>
      <c r="F45" s="3">
        <v>73</v>
      </c>
      <c r="G45" s="3">
        <v>311</v>
      </c>
      <c r="H45" s="4">
        <f>D45/G45*100</f>
        <v>0.64308681672025725</v>
      </c>
      <c r="I45" s="4">
        <f>E45/G45*100</f>
        <v>5.144694533762058</v>
      </c>
      <c r="J45" s="4">
        <f>F45/G45*100</f>
        <v>23.472668810289392</v>
      </c>
      <c r="K45" s="4">
        <f>C45/G45*100</f>
        <v>70.739549839228303</v>
      </c>
    </row>
    <row r="46" spans="1:11" x14ac:dyDescent="0.3">
      <c r="A46" s="3" t="s">
        <v>55</v>
      </c>
      <c r="B46" s="3" t="str">
        <f>VLOOKUP(A46,Consulate,2,FALSE)</f>
        <v>Montevideo, Uruguay</v>
      </c>
      <c r="C46" s="3">
        <v>12</v>
      </c>
      <c r="D46" s="3">
        <v>0</v>
      </c>
      <c r="E46" s="3">
        <v>0</v>
      </c>
      <c r="F46" s="3">
        <v>5</v>
      </c>
      <c r="G46" s="3">
        <v>17</v>
      </c>
      <c r="H46" s="4">
        <f>D46/G46*100</f>
        <v>0</v>
      </c>
      <c r="I46" s="4">
        <f>E46/G46*100</f>
        <v>0</v>
      </c>
      <c r="J46" s="4">
        <f>F46/G46*100</f>
        <v>29.411764705882355</v>
      </c>
      <c r="K46" s="4">
        <f>C46/G46*100</f>
        <v>70.588235294117652</v>
      </c>
    </row>
    <row r="47" spans="1:11" x14ac:dyDescent="0.3">
      <c r="A47" s="3" t="s">
        <v>56</v>
      </c>
      <c r="B47" s="3" t="str">
        <f>VLOOKUP(A47,Consulate,2,FALSE)</f>
        <v>Panama City, Panama</v>
      </c>
      <c r="C47" s="3">
        <v>21</v>
      </c>
      <c r="D47" s="3">
        <v>0</v>
      </c>
      <c r="E47" s="3">
        <v>1</v>
      </c>
      <c r="F47" s="3">
        <v>8</v>
      </c>
      <c r="G47" s="3">
        <v>30</v>
      </c>
      <c r="H47" s="4">
        <f>D47/G47*100</f>
        <v>0</v>
      </c>
      <c r="I47" s="4">
        <f>E47/G47*100</f>
        <v>3.3333333333333335</v>
      </c>
      <c r="J47" s="4">
        <f>F47/G47*100</f>
        <v>26.666666666666668</v>
      </c>
      <c r="K47" s="4">
        <f>C47/G47*100</f>
        <v>70</v>
      </c>
    </row>
    <row r="48" spans="1:11" x14ac:dyDescent="0.3">
      <c r="A48" s="3" t="s">
        <v>57</v>
      </c>
      <c r="B48" s="3" t="str">
        <f>VLOOKUP(A48,Consulate,2,FALSE)</f>
        <v>Sanaa, Yemen</v>
      </c>
      <c r="C48" s="3">
        <v>184</v>
      </c>
      <c r="D48" s="3">
        <v>15</v>
      </c>
      <c r="E48" s="3">
        <v>11</v>
      </c>
      <c r="F48" s="3">
        <v>53</v>
      </c>
      <c r="G48" s="3">
        <v>263</v>
      </c>
      <c r="H48" s="4">
        <f>D48/G48*100</f>
        <v>5.7034220532319395</v>
      </c>
      <c r="I48" s="4">
        <f>E48/G48*100</f>
        <v>4.1825095057034218</v>
      </c>
      <c r="J48" s="4">
        <f>F48/G48*100</f>
        <v>20.15209125475285</v>
      </c>
      <c r="K48" s="4">
        <f>C48/G48*100</f>
        <v>69.961977186311785</v>
      </c>
    </row>
    <row r="49" spans="1:11" x14ac:dyDescent="0.3">
      <c r="A49" s="3" t="s">
        <v>58</v>
      </c>
      <c r="B49" s="3" t="str">
        <f>VLOOKUP(A49,Consulate,2,FALSE)</f>
        <v>Paris, France</v>
      </c>
      <c r="C49" s="3">
        <v>340</v>
      </c>
      <c r="D49" s="3">
        <v>12</v>
      </c>
      <c r="E49" s="3">
        <v>6</v>
      </c>
      <c r="F49" s="3">
        <v>131</v>
      </c>
      <c r="G49" s="3">
        <v>489</v>
      </c>
      <c r="H49" s="4">
        <f>D49/G49*100</f>
        <v>2.4539877300613497</v>
      </c>
      <c r="I49" s="4">
        <f>E49/G49*100</f>
        <v>1.2269938650306749</v>
      </c>
      <c r="J49" s="4">
        <f>F49/G49*100</f>
        <v>26.789366053169733</v>
      </c>
      <c r="K49" s="4">
        <f>C49/G49*100</f>
        <v>69.529652351738235</v>
      </c>
    </row>
    <row r="50" spans="1:11" x14ac:dyDescent="0.3">
      <c r="A50" s="3" t="s">
        <v>59</v>
      </c>
      <c r="B50" s="3" t="str">
        <f>VLOOKUP(A50,Consulate,2,FALSE)</f>
        <v>Jakarta, Indonesia</v>
      </c>
      <c r="C50" s="3">
        <v>61</v>
      </c>
      <c r="D50" s="3">
        <v>2</v>
      </c>
      <c r="E50" s="3">
        <v>2</v>
      </c>
      <c r="F50" s="3">
        <v>23</v>
      </c>
      <c r="G50" s="3">
        <v>88</v>
      </c>
      <c r="H50" s="4">
        <f>D50/G50*100</f>
        <v>2.2727272727272729</v>
      </c>
      <c r="I50" s="4">
        <f>E50/G50*100</f>
        <v>2.2727272727272729</v>
      </c>
      <c r="J50" s="4">
        <f>F50/G50*100</f>
        <v>26.136363636363637</v>
      </c>
      <c r="K50" s="4">
        <f>C50/G50*100</f>
        <v>69.318181818181827</v>
      </c>
    </row>
    <row r="51" spans="1:11" x14ac:dyDescent="0.3">
      <c r="A51" s="3" t="s">
        <v>60</v>
      </c>
      <c r="B51" s="3" t="str">
        <f>VLOOKUP(A51,Consulate,2,FALSE)</f>
        <v>Johannesburg, South Africa</v>
      </c>
      <c r="C51" s="3">
        <v>358</v>
      </c>
      <c r="D51" s="3">
        <v>15</v>
      </c>
      <c r="E51" s="3">
        <v>14</v>
      </c>
      <c r="F51" s="3">
        <v>137</v>
      </c>
      <c r="G51" s="3">
        <v>525</v>
      </c>
      <c r="H51" s="4">
        <f>D51/G51*100</f>
        <v>2.8571428571428572</v>
      </c>
      <c r="I51" s="4">
        <f>E51/G51*100</f>
        <v>2.666666666666667</v>
      </c>
      <c r="J51" s="4">
        <f>F51/G51*100</f>
        <v>26.095238095238095</v>
      </c>
      <c r="K51" s="4">
        <f>C51/G51*100</f>
        <v>68.19047619047619</v>
      </c>
    </row>
    <row r="52" spans="1:11" x14ac:dyDescent="0.3">
      <c r="A52" s="3" t="s">
        <v>61</v>
      </c>
      <c r="B52" s="3" t="str">
        <f>VLOOKUP(A52,Consulate,2,FALSE)</f>
        <v>Bern, Switzerland</v>
      </c>
      <c r="C52" s="3">
        <v>70</v>
      </c>
      <c r="D52" s="3">
        <v>0</v>
      </c>
      <c r="E52" s="3">
        <v>1</v>
      </c>
      <c r="F52" s="3">
        <v>32</v>
      </c>
      <c r="G52" s="3">
        <v>103</v>
      </c>
      <c r="H52" s="4">
        <f>D52/G52*100</f>
        <v>0</v>
      </c>
      <c r="I52" s="4">
        <f>E52/G52*100</f>
        <v>0.97087378640776689</v>
      </c>
      <c r="J52" s="4">
        <f>F52/G52*100</f>
        <v>31.067961165048541</v>
      </c>
      <c r="K52" s="4">
        <f>C52/G52*100</f>
        <v>67.961165048543691</v>
      </c>
    </row>
    <row r="53" spans="1:11" x14ac:dyDescent="0.3">
      <c r="A53" s="3" t="s">
        <v>62</v>
      </c>
      <c r="B53" s="3" t="str">
        <f>VLOOKUP(A53,Consulate,2,FALSE)</f>
        <v>Addis Ababa, Ethiopia</v>
      </c>
      <c r="C53" s="3">
        <v>2568</v>
      </c>
      <c r="D53" s="3">
        <v>483</v>
      </c>
      <c r="E53" s="3">
        <v>46</v>
      </c>
      <c r="F53" s="3">
        <v>688</v>
      </c>
      <c r="G53" s="3">
        <v>3790</v>
      </c>
      <c r="H53" s="4">
        <f>D53/G53*100</f>
        <v>12.744063324538256</v>
      </c>
      <c r="I53" s="4">
        <f>E53/G53*100</f>
        <v>1.2137203166226913</v>
      </c>
      <c r="J53" s="4">
        <f>F53/G53*100</f>
        <v>18.153034300791557</v>
      </c>
      <c r="K53" s="4">
        <f>C53/G53*100</f>
        <v>67.757255936675463</v>
      </c>
    </row>
    <row r="54" spans="1:11" x14ac:dyDescent="0.3">
      <c r="A54" s="3" t="s">
        <v>63</v>
      </c>
      <c r="B54" s="3" t="str">
        <f>VLOOKUP(A54,Consulate,2,FALSE)</f>
        <v>Ciudad Juarez, Mexico</v>
      </c>
      <c r="C54" s="3">
        <v>21</v>
      </c>
      <c r="D54" s="3">
        <v>0</v>
      </c>
      <c r="E54" s="3">
        <v>0</v>
      </c>
      <c r="F54" s="3">
        <v>8</v>
      </c>
      <c r="G54" s="3">
        <v>31</v>
      </c>
      <c r="H54" s="4">
        <f>D54/G54*100</f>
        <v>0</v>
      </c>
      <c r="I54" s="4">
        <f>E54/G54*100</f>
        <v>0</v>
      </c>
      <c r="J54" s="4">
        <f>F54/G54*100</f>
        <v>25.806451612903224</v>
      </c>
      <c r="K54" s="4">
        <f>C54/G54*100</f>
        <v>67.741935483870961</v>
      </c>
    </row>
    <row r="55" spans="1:11" x14ac:dyDescent="0.3">
      <c r="A55" s="3" t="s">
        <v>64</v>
      </c>
      <c r="B55" s="3" t="str">
        <f>VLOOKUP(A55,Consulate,2,FALSE)</f>
        <v>Lome, Togo</v>
      </c>
      <c r="C55" s="3">
        <v>549</v>
      </c>
      <c r="D55" s="3">
        <v>62</v>
      </c>
      <c r="E55" s="3">
        <v>85</v>
      </c>
      <c r="F55" s="3">
        <v>121</v>
      </c>
      <c r="G55" s="3">
        <v>817</v>
      </c>
      <c r="H55" s="4">
        <f>D55/G55*100</f>
        <v>7.5887392900856794</v>
      </c>
      <c r="I55" s="4">
        <f>E55/G55*100</f>
        <v>10.403916768665852</v>
      </c>
      <c r="J55" s="4">
        <f>F55/G55*100</f>
        <v>14.810281517747859</v>
      </c>
      <c r="K55" s="4">
        <f>C55/G55*100</f>
        <v>67.197062423500611</v>
      </c>
    </row>
    <row r="56" spans="1:11" x14ac:dyDescent="0.3">
      <c r="A56" s="3" t="s">
        <v>65</v>
      </c>
      <c r="B56" s="3" t="str">
        <f>VLOOKUP(A56,Consulate,2,FALSE)</f>
        <v>Libreville, Gabon</v>
      </c>
      <c r="C56" s="3">
        <v>10</v>
      </c>
      <c r="D56" s="3">
        <v>0</v>
      </c>
      <c r="E56" s="3">
        <v>0</v>
      </c>
      <c r="F56" s="3">
        <v>5</v>
      </c>
      <c r="G56" s="3">
        <v>15</v>
      </c>
      <c r="H56" s="4">
        <f>D56/G56*100</f>
        <v>0</v>
      </c>
      <c r="I56" s="4">
        <f>E56/G56*100</f>
        <v>0</v>
      </c>
      <c r="J56" s="4">
        <f>F56/G56*100</f>
        <v>33.333333333333329</v>
      </c>
      <c r="K56" s="4">
        <f>C56/G56*100</f>
        <v>66.666666666666657</v>
      </c>
    </row>
    <row r="57" spans="1:11" x14ac:dyDescent="0.3">
      <c r="A57" s="3" t="s">
        <v>66</v>
      </c>
      <c r="B57" s="3" t="str">
        <f>VLOOKUP(A57,Consulate,2,FALSE)</f>
        <v>Amsterdam, Netherlands</v>
      </c>
      <c r="C57" s="3">
        <v>68</v>
      </c>
      <c r="D57" s="3">
        <v>3</v>
      </c>
      <c r="E57" s="3">
        <v>5</v>
      </c>
      <c r="F57" s="3">
        <v>24</v>
      </c>
      <c r="G57" s="3">
        <v>102</v>
      </c>
      <c r="H57" s="4">
        <f>D57/G57*100</f>
        <v>2.9411764705882351</v>
      </c>
      <c r="I57" s="4">
        <f>E57/G57*100</f>
        <v>4.9019607843137258</v>
      </c>
      <c r="J57" s="4">
        <f>F57/G57*100</f>
        <v>23.52941176470588</v>
      </c>
      <c r="K57" s="4">
        <f>C57/G57*100</f>
        <v>66.666666666666657</v>
      </c>
    </row>
    <row r="58" spans="1:11" x14ac:dyDescent="0.3">
      <c r="A58" s="3" t="s">
        <v>67</v>
      </c>
      <c r="B58" s="3" t="str">
        <f>VLOOKUP(A58,Consulate,2,FALSE)</f>
        <v>Monrovia, Liberia</v>
      </c>
      <c r="C58" s="3">
        <v>1778</v>
      </c>
      <c r="D58" s="3">
        <v>260</v>
      </c>
      <c r="E58" s="3">
        <v>179</v>
      </c>
      <c r="F58" s="3">
        <v>461</v>
      </c>
      <c r="G58" s="3">
        <v>2681</v>
      </c>
      <c r="H58" s="4">
        <f>D58/G58*100</f>
        <v>9.6978739276389412</v>
      </c>
      <c r="I58" s="4">
        <f>E58/G58*100</f>
        <v>6.6766132040283477</v>
      </c>
      <c r="J58" s="4">
        <f>F58/G58*100</f>
        <v>17.195076464005968</v>
      </c>
      <c r="K58" s="4">
        <f>C58/G58*100</f>
        <v>66.318537859007833</v>
      </c>
    </row>
    <row r="59" spans="1:11" x14ac:dyDescent="0.3">
      <c r="A59" s="3" t="s">
        <v>68</v>
      </c>
      <c r="B59" s="3" t="str">
        <f>VLOOKUP(A59,Consulate,2,FALSE)</f>
        <v>Vilinuis, Lithuania</v>
      </c>
      <c r="C59" s="3">
        <v>115</v>
      </c>
      <c r="D59" s="3">
        <v>3</v>
      </c>
      <c r="E59" s="3">
        <v>2</v>
      </c>
      <c r="F59" s="3">
        <v>54</v>
      </c>
      <c r="G59" s="3">
        <v>174</v>
      </c>
      <c r="H59" s="4">
        <f>D59/G59*100</f>
        <v>1.7241379310344827</v>
      </c>
      <c r="I59" s="4">
        <f>E59/G59*100</f>
        <v>1.1494252873563218</v>
      </c>
      <c r="J59" s="4">
        <f>F59/G59*100</f>
        <v>31.03448275862069</v>
      </c>
      <c r="K59" s="4">
        <f>C59/G59*100</f>
        <v>66.091954022988503</v>
      </c>
    </row>
    <row r="60" spans="1:11" x14ac:dyDescent="0.3">
      <c r="A60" s="3" t="s">
        <v>69</v>
      </c>
      <c r="B60" s="3" t="str">
        <f>VLOOKUP(A60,Consulate,2,FALSE)</f>
        <v>Frankfurt, Germany</v>
      </c>
      <c r="C60" s="3">
        <v>484</v>
      </c>
      <c r="D60" s="3">
        <v>16</v>
      </c>
      <c r="E60" s="3">
        <v>13</v>
      </c>
      <c r="F60" s="3">
        <v>221</v>
      </c>
      <c r="G60" s="3">
        <v>734</v>
      </c>
      <c r="H60" s="4">
        <f>D60/G60*100</f>
        <v>2.1798365122615802</v>
      </c>
      <c r="I60" s="4">
        <f>E60/G60*100</f>
        <v>1.7711171662125342</v>
      </c>
      <c r="J60" s="4">
        <f>F60/G60*100</f>
        <v>30.108991825613078</v>
      </c>
      <c r="K60" s="4">
        <f>C60/G60*100</f>
        <v>65.940054495912804</v>
      </c>
    </row>
    <row r="61" spans="1:11" x14ac:dyDescent="0.3">
      <c r="A61" s="3" t="s">
        <v>70</v>
      </c>
      <c r="B61" s="3" t="str">
        <f>VLOOKUP(A61,Consulate,2,FALSE)</f>
        <v>Vienna, Austria</v>
      </c>
      <c r="C61" s="3">
        <v>39</v>
      </c>
      <c r="D61" s="3">
        <v>2</v>
      </c>
      <c r="E61" s="3">
        <v>1</v>
      </c>
      <c r="F61" s="3">
        <v>18</v>
      </c>
      <c r="G61" s="3">
        <v>60</v>
      </c>
      <c r="H61" s="4">
        <f>D61/G61*100</f>
        <v>3.3333333333333335</v>
      </c>
      <c r="I61" s="4">
        <f>E61/G61*100</f>
        <v>1.6666666666666667</v>
      </c>
      <c r="J61" s="4">
        <f>F61/G61*100</f>
        <v>30</v>
      </c>
      <c r="K61" s="4">
        <f>C61/G61*100</f>
        <v>65</v>
      </c>
    </row>
    <row r="62" spans="1:11" x14ac:dyDescent="0.3">
      <c r="A62" s="3" t="s">
        <v>71</v>
      </c>
      <c r="B62" s="3" t="str">
        <f>VLOOKUP(A62,Consulate,2,FALSE)</f>
        <v>Auckland, New Zealand</v>
      </c>
      <c r="C62" s="3">
        <v>113</v>
      </c>
      <c r="D62" s="3">
        <v>1</v>
      </c>
      <c r="E62" s="3">
        <v>10</v>
      </c>
      <c r="F62" s="3">
        <v>47</v>
      </c>
      <c r="G62" s="3">
        <v>174</v>
      </c>
      <c r="H62" s="4">
        <f>D62/G62*100</f>
        <v>0.57471264367816088</v>
      </c>
      <c r="I62" s="4">
        <f>E62/G62*100</f>
        <v>5.7471264367816088</v>
      </c>
      <c r="J62" s="4">
        <f>F62/G62*100</f>
        <v>27.011494252873565</v>
      </c>
      <c r="K62" s="4">
        <f>C62/G62*100</f>
        <v>64.942528735632195</v>
      </c>
    </row>
    <row r="63" spans="1:11" x14ac:dyDescent="0.3">
      <c r="A63" s="3" t="s">
        <v>72</v>
      </c>
      <c r="B63" s="3" t="str">
        <f>VLOOKUP(A63,Consulate,2,FALSE)</f>
        <v>Suva, Fiji</v>
      </c>
      <c r="C63" s="3">
        <v>215</v>
      </c>
      <c r="D63" s="3">
        <v>72</v>
      </c>
      <c r="E63" s="3">
        <v>8</v>
      </c>
      <c r="F63" s="3">
        <v>37</v>
      </c>
      <c r="G63" s="3">
        <v>332</v>
      </c>
      <c r="H63" s="4">
        <f>D63/G63*100</f>
        <v>21.686746987951807</v>
      </c>
      <c r="I63" s="4">
        <f>E63/G63*100</f>
        <v>2.4096385542168677</v>
      </c>
      <c r="J63" s="4">
        <f>F63/G63*100</f>
        <v>11.144578313253012</v>
      </c>
      <c r="K63" s="4">
        <f>C63/G63*100</f>
        <v>64.759036144578303</v>
      </c>
    </row>
    <row r="64" spans="1:11" x14ac:dyDescent="0.3">
      <c r="A64" s="3" t="s">
        <v>73</v>
      </c>
      <c r="B64" s="3" t="str">
        <f>VLOOKUP(A64,Consulate,2,FALSE)</f>
        <v>Hong Kong</v>
      </c>
      <c r="C64" s="3">
        <v>44</v>
      </c>
      <c r="D64" s="3">
        <v>5</v>
      </c>
      <c r="E64" s="3">
        <v>2</v>
      </c>
      <c r="F64" s="3">
        <v>17</v>
      </c>
      <c r="G64" s="3">
        <v>68</v>
      </c>
      <c r="H64" s="4">
        <f>D64/G64*100</f>
        <v>7.3529411764705888</v>
      </c>
      <c r="I64" s="4">
        <f>E64/G64*100</f>
        <v>2.9411764705882351</v>
      </c>
      <c r="J64" s="4">
        <f>F64/G64*100</f>
        <v>25</v>
      </c>
      <c r="K64" s="4">
        <f>C64/G64*100</f>
        <v>64.705882352941174</v>
      </c>
    </row>
    <row r="65" spans="1:11" x14ac:dyDescent="0.3">
      <c r="A65" s="3" t="s">
        <v>74</v>
      </c>
      <c r="B65" s="3" t="str">
        <f>VLOOKUP(A65,Consulate,2,FALSE)</f>
        <v>Guatemala City, Guatemala</v>
      </c>
      <c r="C65" s="3">
        <v>43</v>
      </c>
      <c r="D65" s="3">
        <v>8</v>
      </c>
      <c r="E65" s="3">
        <v>15</v>
      </c>
      <c r="F65" s="3">
        <v>1</v>
      </c>
      <c r="G65" s="3">
        <v>67</v>
      </c>
      <c r="H65" s="4">
        <f>D65/G65*100</f>
        <v>11.940298507462686</v>
      </c>
      <c r="I65" s="4">
        <f>E65/G65*100</f>
        <v>22.388059701492537</v>
      </c>
      <c r="J65" s="4">
        <f>F65/G65*100</f>
        <v>1.4925373134328357</v>
      </c>
      <c r="K65" s="4">
        <f>C65/G65*100</f>
        <v>64.179104477611943</v>
      </c>
    </row>
    <row r="66" spans="1:11" x14ac:dyDescent="0.3">
      <c r="A66" s="3" t="s">
        <v>75</v>
      </c>
      <c r="B66" s="3" t="str">
        <f>VLOOKUP(A66,Consulate,2,FALSE)</f>
        <v>Kabul, Afghanistan</v>
      </c>
      <c r="C66" s="3">
        <v>82</v>
      </c>
      <c r="D66" s="3">
        <v>8</v>
      </c>
      <c r="E66" s="3">
        <v>11</v>
      </c>
      <c r="F66" s="3">
        <v>26</v>
      </c>
      <c r="G66" s="3">
        <v>128</v>
      </c>
      <c r="H66" s="4">
        <f>D66/G66*100</f>
        <v>6.25</v>
      </c>
      <c r="I66" s="4">
        <f>E66/G66*100</f>
        <v>8.59375</v>
      </c>
      <c r="J66" s="4">
        <f>F66/G66*100</f>
        <v>20.3125</v>
      </c>
      <c r="K66" s="4">
        <f>C66/G66*100</f>
        <v>64.0625</v>
      </c>
    </row>
    <row r="67" spans="1:11" x14ac:dyDescent="0.3">
      <c r="A67" s="3" t="s">
        <v>76</v>
      </c>
      <c r="B67" s="3" t="str">
        <f>VLOOKUP(A67,Consulate,2,FALSE)</f>
        <v>Naples, Italy</v>
      </c>
      <c r="C67" s="3">
        <v>320</v>
      </c>
      <c r="D67" s="3">
        <v>22</v>
      </c>
      <c r="E67" s="3">
        <v>29</v>
      </c>
      <c r="F67" s="3">
        <v>135</v>
      </c>
      <c r="G67" s="3">
        <v>506</v>
      </c>
      <c r="H67" s="4">
        <f>D67/G67*100</f>
        <v>4.3478260869565215</v>
      </c>
      <c r="I67" s="4">
        <f>E67/G67*100</f>
        <v>5.7312252964426875</v>
      </c>
      <c r="J67" s="4">
        <f>F67/G67*100</f>
        <v>26.679841897233203</v>
      </c>
      <c r="K67" s="4">
        <f>C67/G67*100</f>
        <v>63.241106719367593</v>
      </c>
    </row>
    <row r="68" spans="1:11" x14ac:dyDescent="0.3">
      <c r="A68" s="3" t="s">
        <v>77</v>
      </c>
      <c r="B68" s="3" t="str">
        <f>VLOOKUP(A68,Consulate,2,FALSE)</f>
        <v>Reykjavik, Iceland</v>
      </c>
      <c r="C68" s="3">
        <v>10</v>
      </c>
      <c r="D68" s="3">
        <v>0</v>
      </c>
      <c r="E68" s="3">
        <v>0</v>
      </c>
      <c r="F68" s="3">
        <v>6</v>
      </c>
      <c r="G68" s="3">
        <v>16</v>
      </c>
      <c r="H68" s="4">
        <f>D68/G68*100</f>
        <v>0</v>
      </c>
      <c r="I68" s="4">
        <f>E68/G68*100</f>
        <v>0</v>
      </c>
      <c r="J68" s="4">
        <f>F68/G68*100</f>
        <v>37.5</v>
      </c>
      <c r="K68" s="4">
        <f>C68/G68*100</f>
        <v>62.5</v>
      </c>
    </row>
    <row r="69" spans="1:11" x14ac:dyDescent="0.3">
      <c r="A69" s="3" t="s">
        <v>78</v>
      </c>
      <c r="B69" s="3" t="str">
        <f>VLOOKUP(A69,Consulate,2,FALSE)</f>
        <v>Nairobi, Kenya</v>
      </c>
      <c r="C69" s="3">
        <v>1552</v>
      </c>
      <c r="D69" s="3">
        <v>83</v>
      </c>
      <c r="E69" s="3">
        <v>18</v>
      </c>
      <c r="F69" s="3">
        <v>859</v>
      </c>
      <c r="G69" s="3">
        <v>2512</v>
      </c>
      <c r="H69" s="4">
        <f>D69/G69*100</f>
        <v>3.3041401273885351</v>
      </c>
      <c r="I69" s="4">
        <f>E69/G69*100</f>
        <v>0.71656050955414019</v>
      </c>
      <c r="J69" s="4">
        <f>F69/G69*100</f>
        <v>34.195859872611464</v>
      </c>
      <c r="K69" s="4">
        <f>C69/G69*100</f>
        <v>61.783439490445858</v>
      </c>
    </row>
    <row r="70" spans="1:11" x14ac:dyDescent="0.3">
      <c r="A70" s="3" t="s">
        <v>79</v>
      </c>
      <c r="B70" s="3" t="str">
        <f>VLOOKUP(A70,Consulate,2,FALSE)</f>
        <v>London, England</v>
      </c>
      <c r="C70" s="3">
        <v>296</v>
      </c>
      <c r="D70" s="3">
        <v>26</v>
      </c>
      <c r="E70" s="3">
        <v>16</v>
      </c>
      <c r="F70" s="3">
        <v>141</v>
      </c>
      <c r="G70" s="3">
        <v>480</v>
      </c>
      <c r="H70" s="4">
        <f>D70/G70*100</f>
        <v>5.416666666666667</v>
      </c>
      <c r="I70" s="4">
        <f>E70/G70*100</f>
        <v>3.3333333333333335</v>
      </c>
      <c r="J70" s="4">
        <f>F70/G70*100</f>
        <v>29.375</v>
      </c>
      <c r="K70" s="4">
        <f>C70/G70*100</f>
        <v>61.666666666666671</v>
      </c>
    </row>
    <row r="71" spans="1:11" x14ac:dyDescent="0.3">
      <c r="A71" s="3" t="s">
        <v>80</v>
      </c>
      <c r="B71" s="3" t="str">
        <f>VLOOKUP(A71,Consulate,2,FALSE)</f>
        <v>Sydney, Australia</v>
      </c>
      <c r="C71" s="3">
        <v>371</v>
      </c>
      <c r="D71" s="3">
        <v>21</v>
      </c>
      <c r="E71" s="3">
        <v>44</v>
      </c>
      <c r="F71" s="3">
        <v>168</v>
      </c>
      <c r="G71" s="3">
        <v>604</v>
      </c>
      <c r="H71" s="4">
        <f>D71/G71*100</f>
        <v>3.4768211920529799</v>
      </c>
      <c r="I71" s="4">
        <f>E71/G71*100</f>
        <v>7.2847682119205297</v>
      </c>
      <c r="J71" s="4">
        <f>F71/G71*100</f>
        <v>27.814569536423839</v>
      </c>
      <c r="K71" s="4">
        <f>C71/G71*100</f>
        <v>61.423841059602644</v>
      </c>
    </row>
    <row r="72" spans="1:11" x14ac:dyDescent="0.3">
      <c r="A72" s="3" t="s">
        <v>81</v>
      </c>
      <c r="B72" s="3" t="str">
        <f>VLOOKUP(A72,Consulate,2,FALSE)</f>
        <v>Kyiv, Ukraine</v>
      </c>
      <c r="C72" s="3">
        <v>1723</v>
      </c>
      <c r="D72" s="3">
        <v>188</v>
      </c>
      <c r="E72" s="3">
        <v>21</v>
      </c>
      <c r="F72" s="3">
        <v>879</v>
      </c>
      <c r="G72" s="3">
        <v>2815</v>
      </c>
      <c r="H72" s="4">
        <f>D72/G72*100</f>
        <v>6.678507992895204</v>
      </c>
      <c r="I72" s="4">
        <f>E72/G72*100</f>
        <v>0.74600355239786853</v>
      </c>
      <c r="J72" s="4">
        <f>F72/G72*100</f>
        <v>31.225577264653641</v>
      </c>
      <c r="K72" s="4">
        <f>C72/G72*100</f>
        <v>61.207815275310843</v>
      </c>
    </row>
    <row r="73" spans="1:11" x14ac:dyDescent="0.3">
      <c r="A73" s="3" t="s">
        <v>82</v>
      </c>
      <c r="B73" s="3" t="str">
        <f>VLOOKUP(A73,Consulate,2,FALSE)</f>
        <v>Tunis, Tunisia</v>
      </c>
      <c r="C73" s="3">
        <v>39</v>
      </c>
      <c r="D73" s="3">
        <v>0</v>
      </c>
      <c r="E73" s="3">
        <v>3</v>
      </c>
      <c r="F73" s="3">
        <v>22</v>
      </c>
      <c r="G73" s="3">
        <v>64</v>
      </c>
      <c r="H73" s="4">
        <f>D73/G73*100</f>
        <v>0</v>
      </c>
      <c r="I73" s="4">
        <f>E73/G73*100</f>
        <v>4.6875</v>
      </c>
      <c r="J73" s="4">
        <f>F73/G73*100</f>
        <v>34.375</v>
      </c>
      <c r="K73" s="4">
        <f>C73/G73*100</f>
        <v>60.9375</v>
      </c>
    </row>
    <row r="74" spans="1:11" x14ac:dyDescent="0.3">
      <c r="A74" s="3" t="s">
        <v>83</v>
      </c>
      <c r="B74" s="3" t="str">
        <f>VLOOKUP(A74,Consulate,2,FALSE)</f>
        <v>Naha, Japan</v>
      </c>
      <c r="C74" s="3">
        <v>9</v>
      </c>
      <c r="D74" s="3">
        <v>0</v>
      </c>
      <c r="E74" s="3">
        <v>0</v>
      </c>
      <c r="F74" s="3">
        <v>0</v>
      </c>
      <c r="G74" s="3">
        <v>15</v>
      </c>
      <c r="H74" s="4">
        <f>D74/G74*100</f>
        <v>0</v>
      </c>
      <c r="I74" s="4">
        <f>E74/G74*100</f>
        <v>0</v>
      </c>
      <c r="J74" s="4">
        <f>F74/G74*100</f>
        <v>0</v>
      </c>
      <c r="K74" s="4">
        <f>C74/G74*100</f>
        <v>60</v>
      </c>
    </row>
    <row r="75" spans="1:11" x14ac:dyDescent="0.3">
      <c r="A75" s="3" t="s">
        <v>84</v>
      </c>
      <c r="B75" s="3" t="str">
        <f>VLOOKUP(A75,Consulate,2,FALSE)</f>
        <v>Abu Dhabi, UAE</v>
      </c>
      <c r="C75" s="3">
        <v>1447</v>
      </c>
      <c r="D75" s="3">
        <v>18</v>
      </c>
      <c r="E75" s="3">
        <v>510</v>
      </c>
      <c r="F75" s="3">
        <v>435</v>
      </c>
      <c r="G75" s="3">
        <v>2414</v>
      </c>
      <c r="H75" s="4">
        <f>D75/G75*100</f>
        <v>0.74565037282518642</v>
      </c>
      <c r="I75" s="4">
        <f>E75/G75*100</f>
        <v>21.12676056338028</v>
      </c>
      <c r="J75" s="4">
        <f>F75/G75*100</f>
        <v>18.019884009942004</v>
      </c>
      <c r="K75" s="4">
        <f>C75/G75*100</f>
        <v>59.942004971002483</v>
      </c>
    </row>
    <row r="76" spans="1:11" x14ac:dyDescent="0.3">
      <c r="A76" s="3" t="s">
        <v>85</v>
      </c>
      <c r="B76" s="3" t="str">
        <f>VLOOKUP(A76,Consulate,2,FALSE)</f>
        <v>Jerusalem</v>
      </c>
      <c r="C76" s="3">
        <v>193</v>
      </c>
      <c r="D76" s="3">
        <v>18</v>
      </c>
      <c r="E76" s="3">
        <v>8</v>
      </c>
      <c r="F76" s="3">
        <v>103</v>
      </c>
      <c r="G76" s="3">
        <v>322</v>
      </c>
      <c r="H76" s="4">
        <f>D76/G76*100</f>
        <v>5.5900621118012426</v>
      </c>
      <c r="I76" s="4">
        <f>E76/G76*100</f>
        <v>2.4844720496894408</v>
      </c>
      <c r="J76" s="4">
        <f>F76/G76*100</f>
        <v>31.987577639751553</v>
      </c>
      <c r="K76" s="4">
        <f>C76/G76*100</f>
        <v>59.937888198757761</v>
      </c>
    </row>
    <row r="77" spans="1:11" x14ac:dyDescent="0.3">
      <c r="A77" s="3" t="s">
        <v>86</v>
      </c>
      <c r="B77" s="3" t="str">
        <f>VLOOKUP(A77,Consulate,2,FALSE)</f>
        <v>Budapest, Hungary</v>
      </c>
      <c r="C77" s="3">
        <v>105</v>
      </c>
      <c r="D77" s="3">
        <v>8</v>
      </c>
      <c r="E77" s="3">
        <v>7</v>
      </c>
      <c r="F77" s="3">
        <v>55</v>
      </c>
      <c r="G77" s="3">
        <v>176</v>
      </c>
      <c r="H77" s="4">
        <f>D77/G77*100</f>
        <v>4.5454545454545459</v>
      </c>
      <c r="I77" s="4">
        <f>E77/G77*100</f>
        <v>3.9772727272727271</v>
      </c>
      <c r="J77" s="4">
        <f>F77/G77*100</f>
        <v>31.25</v>
      </c>
      <c r="K77" s="4">
        <f>C77/G77*100</f>
        <v>59.659090909090907</v>
      </c>
    </row>
    <row r="78" spans="1:11" x14ac:dyDescent="0.3">
      <c r="A78" s="3" t="s">
        <v>87</v>
      </c>
      <c r="B78" s="3" t="str">
        <f>VLOOKUP(A78,Consulate,2,FALSE)</f>
        <v>Ankara, Turkey</v>
      </c>
      <c r="C78" s="3">
        <v>1590</v>
      </c>
      <c r="D78" s="3">
        <v>70</v>
      </c>
      <c r="E78" s="3">
        <v>495</v>
      </c>
      <c r="F78" s="3">
        <v>522</v>
      </c>
      <c r="G78" s="3">
        <v>2678</v>
      </c>
      <c r="H78" s="4">
        <f>D78/G78*100</f>
        <v>2.6138909634055265</v>
      </c>
      <c r="I78" s="4">
        <f>E78/G78*100</f>
        <v>18.483943241224797</v>
      </c>
      <c r="J78" s="4">
        <f>F78/G78*100</f>
        <v>19.492158327109784</v>
      </c>
      <c r="K78" s="4">
        <f>C78/G78*100</f>
        <v>59.372666168782672</v>
      </c>
    </row>
    <row r="79" spans="1:11" x14ac:dyDescent="0.3">
      <c r="A79" s="3" t="s">
        <v>88</v>
      </c>
      <c r="B79" s="3" t="str">
        <f>VLOOKUP(A79,Consulate,2,FALSE)</f>
        <v>Havana, Cuba</v>
      </c>
      <c r="C79" s="3">
        <v>285</v>
      </c>
      <c r="D79" s="3">
        <v>55</v>
      </c>
      <c r="E79" s="3">
        <v>17</v>
      </c>
      <c r="F79" s="3">
        <v>125</v>
      </c>
      <c r="G79" s="3">
        <v>482</v>
      </c>
      <c r="H79" s="4">
        <f>D79/G79*100</f>
        <v>11.410788381742739</v>
      </c>
      <c r="I79" s="4">
        <f>E79/G79*100</f>
        <v>3.5269709543568464</v>
      </c>
      <c r="J79" s="4">
        <f>F79/G79*100</f>
        <v>25.933609958506228</v>
      </c>
      <c r="K79" s="4">
        <f>C79/G79*100</f>
        <v>59.128630705394194</v>
      </c>
    </row>
    <row r="80" spans="1:11" x14ac:dyDescent="0.3">
      <c r="A80" s="3" t="s">
        <v>89</v>
      </c>
      <c r="B80" s="3" t="str">
        <f>VLOOKUP(A80,Consulate,2,FALSE)</f>
        <v>Riyadh, Saudi Arabia</v>
      </c>
      <c r="C80" s="3">
        <v>329</v>
      </c>
      <c r="D80" s="3">
        <v>40</v>
      </c>
      <c r="E80" s="3">
        <v>5</v>
      </c>
      <c r="F80" s="3">
        <v>190</v>
      </c>
      <c r="G80" s="3">
        <v>564</v>
      </c>
      <c r="H80" s="4">
        <f>D80/G80*100</f>
        <v>7.0921985815602842</v>
      </c>
      <c r="I80" s="4">
        <f>E80/G80*100</f>
        <v>0.88652482269503552</v>
      </c>
      <c r="J80" s="4">
        <f>F80/G80*100</f>
        <v>33.687943262411345</v>
      </c>
      <c r="K80" s="4">
        <f>C80/G80*100</f>
        <v>58.333333333333336</v>
      </c>
    </row>
    <row r="81" spans="1:11" x14ac:dyDescent="0.3">
      <c r="A81" s="3" t="s">
        <v>90</v>
      </c>
      <c r="B81" s="3" t="str">
        <f>VLOOKUP(A81,Consulate,2,FALSE)</f>
        <v>Georgetown, Guyana</v>
      </c>
      <c r="C81" s="3">
        <v>7</v>
      </c>
      <c r="D81" s="3">
        <v>2</v>
      </c>
      <c r="E81" s="3">
        <v>0</v>
      </c>
      <c r="F81" s="3">
        <v>3</v>
      </c>
      <c r="G81" s="3">
        <v>12</v>
      </c>
      <c r="H81" s="4">
        <f>D81/G81*100</f>
        <v>16.666666666666664</v>
      </c>
      <c r="I81" s="4">
        <f>E81/G81*100</f>
        <v>0</v>
      </c>
      <c r="J81" s="4">
        <f>F81/G81*100</f>
        <v>25</v>
      </c>
      <c r="K81" s="4">
        <f>C81/G81*100</f>
        <v>58.333333333333336</v>
      </c>
    </row>
    <row r="82" spans="1:11" x14ac:dyDescent="0.3">
      <c r="A82" s="3" t="s">
        <v>91</v>
      </c>
      <c r="B82" s="3" t="str">
        <f>VLOOKUP(A82,Consulate,2,FALSE)</f>
        <v>New Delhi, India</v>
      </c>
      <c r="C82" s="3">
        <v>12</v>
      </c>
      <c r="D82" s="3">
        <v>0</v>
      </c>
      <c r="E82" s="3">
        <v>1</v>
      </c>
      <c r="F82" s="3">
        <v>8</v>
      </c>
      <c r="G82" s="3">
        <v>21</v>
      </c>
      <c r="H82" s="4">
        <f>D82/G82*100</f>
        <v>0</v>
      </c>
      <c r="I82" s="4">
        <f>E82/G82*100</f>
        <v>4.7619047619047619</v>
      </c>
      <c r="J82" s="4">
        <f>F82/G82*100</f>
        <v>38.095238095238095</v>
      </c>
      <c r="K82" s="4">
        <f>C82/G82*100</f>
        <v>57.142857142857139</v>
      </c>
    </row>
    <row r="83" spans="1:11" x14ac:dyDescent="0.3">
      <c r="A83" s="3" t="s">
        <v>92</v>
      </c>
      <c r="B83" s="3" t="str">
        <f>VLOOKUP(A83,Consulate,2,FALSE)</f>
        <v>Cotonou, Benin</v>
      </c>
      <c r="C83" s="3">
        <v>193</v>
      </c>
      <c r="D83" s="3">
        <v>59</v>
      </c>
      <c r="E83" s="3">
        <v>8</v>
      </c>
      <c r="F83" s="3">
        <v>79</v>
      </c>
      <c r="G83" s="3">
        <v>339</v>
      </c>
      <c r="H83" s="4">
        <f>D83/G83*100</f>
        <v>17.404129793510325</v>
      </c>
      <c r="I83" s="4">
        <f>E83/G83*100</f>
        <v>2.359882005899705</v>
      </c>
      <c r="J83" s="4">
        <f>F83/G83*100</f>
        <v>23.303834808259587</v>
      </c>
      <c r="K83" s="4">
        <f>C83/G83*100</f>
        <v>56.932153392330385</v>
      </c>
    </row>
    <row r="84" spans="1:11" x14ac:dyDescent="0.3">
      <c r="A84" s="3" t="s">
        <v>93</v>
      </c>
      <c r="B84" s="3" t="str">
        <f>VLOOKUP(A84,Consulate,2,FALSE)</f>
        <v>Yaounde, Cameroon</v>
      </c>
      <c r="C84" s="3">
        <v>1187</v>
      </c>
      <c r="D84" s="3">
        <v>194</v>
      </c>
      <c r="E84" s="3">
        <v>129</v>
      </c>
      <c r="F84" s="3">
        <v>579</v>
      </c>
      <c r="G84" s="3">
        <v>2089</v>
      </c>
      <c r="H84" s="4">
        <f>D84/G84*100</f>
        <v>9.2867400670177123</v>
      </c>
      <c r="I84" s="4">
        <f>E84/G84*100</f>
        <v>6.1752034466251802</v>
      </c>
      <c r="J84" s="4">
        <f>F84/G84*100</f>
        <v>27.716610818573479</v>
      </c>
      <c r="K84" s="4">
        <f>C84/G84*100</f>
        <v>56.821445667783635</v>
      </c>
    </row>
    <row r="85" spans="1:11" x14ac:dyDescent="0.3">
      <c r="A85" s="3" t="s">
        <v>94</v>
      </c>
      <c r="B85" s="3" t="str">
        <f>VLOOKUP(A85,Consulate,2,FALSE)</f>
        <v>Dublin, Ireland</v>
      </c>
      <c r="C85" s="3">
        <v>59</v>
      </c>
      <c r="D85" s="3">
        <v>5</v>
      </c>
      <c r="E85" s="3">
        <v>1</v>
      </c>
      <c r="F85" s="3">
        <v>39</v>
      </c>
      <c r="G85" s="3">
        <v>104</v>
      </c>
      <c r="H85" s="4">
        <f>D85/G85*100</f>
        <v>4.8076923076923084</v>
      </c>
      <c r="I85" s="4">
        <f>E85/G85*100</f>
        <v>0.96153846153846156</v>
      </c>
      <c r="J85" s="4">
        <f>F85/G85*100</f>
        <v>37.5</v>
      </c>
      <c r="K85" s="4">
        <f>C85/G85*100</f>
        <v>56.730769230769226</v>
      </c>
    </row>
    <row r="86" spans="1:11" x14ac:dyDescent="0.3">
      <c r="A86" s="3" t="s">
        <v>95</v>
      </c>
      <c r="B86" s="3" t="str">
        <f>VLOOKUP(A86,Consulate,2,FALSE)</f>
        <v>Kinshasa, Dem. Rep. of the Congo</v>
      </c>
      <c r="C86" s="3">
        <v>2266</v>
      </c>
      <c r="D86" s="3">
        <v>304</v>
      </c>
      <c r="E86" s="3">
        <v>663</v>
      </c>
      <c r="F86" s="3">
        <v>780</v>
      </c>
      <c r="G86" s="3">
        <v>4013</v>
      </c>
      <c r="H86" s="4">
        <f>D86/G86*100</f>
        <v>7.5753800149514081</v>
      </c>
      <c r="I86" s="4">
        <f>E86/G86*100</f>
        <v>16.521305756292051</v>
      </c>
      <c r="J86" s="4">
        <f>F86/G86*100</f>
        <v>19.436830301520061</v>
      </c>
      <c r="K86" s="4">
        <f>C86/G86*100</f>
        <v>56.466483927236474</v>
      </c>
    </row>
    <row r="87" spans="1:11" x14ac:dyDescent="0.3">
      <c r="A87" s="3" t="s">
        <v>96</v>
      </c>
      <c r="B87" s="3" t="str">
        <f>VLOOKUP(A87,Consulate,2,FALSE)</f>
        <v>Brussels, Belgium</v>
      </c>
      <c r="C87" s="3">
        <v>41</v>
      </c>
      <c r="D87" s="3">
        <v>0</v>
      </c>
      <c r="E87" s="3">
        <v>1</v>
      </c>
      <c r="F87" s="3">
        <v>33</v>
      </c>
      <c r="G87" s="3">
        <v>75</v>
      </c>
      <c r="H87" s="4">
        <f>D87/G87*100</f>
        <v>0</v>
      </c>
      <c r="I87" s="4">
        <f>E87/G87*100</f>
        <v>1.3333333333333335</v>
      </c>
      <c r="J87" s="4">
        <f>F87/G87*100</f>
        <v>44</v>
      </c>
      <c r="K87" s="4">
        <f>C87/G87*100</f>
        <v>54.666666666666664</v>
      </c>
    </row>
    <row r="88" spans="1:11" x14ac:dyDescent="0.3">
      <c r="A88" s="3" t="s">
        <v>97</v>
      </c>
      <c r="B88" s="3" t="str">
        <f>VLOOKUP(A88,Consulate,2,FALSE)</f>
        <v>Stockholm, Sweden</v>
      </c>
      <c r="C88" s="3">
        <v>83</v>
      </c>
      <c r="D88" s="3">
        <v>4</v>
      </c>
      <c r="E88" s="3">
        <v>9</v>
      </c>
      <c r="F88" s="3">
        <v>57</v>
      </c>
      <c r="G88" s="3">
        <v>153</v>
      </c>
      <c r="H88" s="4">
        <f>D88/G88*100</f>
        <v>2.6143790849673203</v>
      </c>
      <c r="I88" s="4">
        <f>E88/G88*100</f>
        <v>5.8823529411764701</v>
      </c>
      <c r="J88" s="4">
        <f>F88/G88*100</f>
        <v>37.254901960784316</v>
      </c>
      <c r="K88" s="4">
        <f>C88/G88*100</f>
        <v>54.248366013071895</v>
      </c>
    </row>
    <row r="89" spans="1:11" x14ac:dyDescent="0.3">
      <c r="A89" s="3" t="s">
        <v>98</v>
      </c>
      <c r="B89" s="3" t="str">
        <f>VLOOKUP(A89,Consulate,2,FALSE)</f>
        <v>Lusaka, Zambia</v>
      </c>
      <c r="C89" s="3">
        <v>14</v>
      </c>
      <c r="D89" s="3">
        <v>3</v>
      </c>
      <c r="E89" s="3">
        <v>0</v>
      </c>
      <c r="F89" s="3">
        <v>9</v>
      </c>
      <c r="G89" s="3">
        <v>26</v>
      </c>
      <c r="H89" s="4">
        <f>D89/G89*100</f>
        <v>11.538461538461538</v>
      </c>
      <c r="I89" s="4">
        <f>E89/G89*100</f>
        <v>0</v>
      </c>
      <c r="J89" s="4">
        <f>F89/G89*100</f>
        <v>34.615384615384613</v>
      </c>
      <c r="K89" s="4">
        <f>C89/G89*100</f>
        <v>53.846153846153847</v>
      </c>
    </row>
    <row r="90" spans="1:11" x14ac:dyDescent="0.3">
      <c r="A90" s="3" t="s">
        <v>99</v>
      </c>
      <c r="B90" s="3" t="str">
        <f>VLOOKUP(A90,Consulate,2,FALSE)</f>
        <v>Colombo, Sri Lanka</v>
      </c>
      <c r="C90" s="3">
        <v>248</v>
      </c>
      <c r="D90" s="3">
        <v>55</v>
      </c>
      <c r="E90" s="3">
        <v>8</v>
      </c>
      <c r="F90" s="3">
        <v>156</v>
      </c>
      <c r="G90" s="3">
        <v>467</v>
      </c>
      <c r="H90" s="4">
        <f>D90/G90*100</f>
        <v>11.777301927194861</v>
      </c>
      <c r="I90" s="4">
        <f>E90/G90*100</f>
        <v>1.7130620985010707</v>
      </c>
      <c r="J90" s="4">
        <f>F90/G90*100</f>
        <v>33.404710920770881</v>
      </c>
      <c r="K90" s="4">
        <f>C90/G90*100</f>
        <v>53.104925053533194</v>
      </c>
    </row>
    <row r="91" spans="1:11" x14ac:dyDescent="0.3">
      <c r="A91" s="3" t="s">
        <v>100</v>
      </c>
      <c r="B91" s="3" t="str">
        <f>VLOOKUP(A91,Consulate,2,FALSE)</f>
        <v>Zagreb, Croatia</v>
      </c>
      <c r="C91" s="3">
        <v>26</v>
      </c>
      <c r="D91" s="3">
        <v>0</v>
      </c>
      <c r="E91" s="3">
        <v>0</v>
      </c>
      <c r="F91" s="3">
        <v>23</v>
      </c>
      <c r="G91" s="3">
        <v>49</v>
      </c>
      <c r="H91" s="4">
        <f>D91/G91*100</f>
        <v>0</v>
      </c>
      <c r="I91" s="4">
        <f>E91/G91*100</f>
        <v>0</v>
      </c>
      <c r="J91" s="4">
        <f>F91/G91*100</f>
        <v>46.938775510204081</v>
      </c>
      <c r="K91" s="4">
        <f>C91/G91*100</f>
        <v>53.061224489795919</v>
      </c>
    </row>
    <row r="92" spans="1:11" x14ac:dyDescent="0.3">
      <c r="A92" s="3" t="s">
        <v>101</v>
      </c>
      <c r="B92" s="3" t="str">
        <f>VLOOKUP(A92,Consulate,2,FALSE)</f>
        <v>Seoul, Korea</v>
      </c>
      <c r="C92" s="3">
        <v>9</v>
      </c>
      <c r="D92" s="3">
        <v>0</v>
      </c>
      <c r="E92" s="3">
        <v>1</v>
      </c>
      <c r="F92" s="3">
        <v>7</v>
      </c>
      <c r="G92" s="3">
        <v>17</v>
      </c>
      <c r="H92" s="4">
        <f>D92/G92*100</f>
        <v>0</v>
      </c>
      <c r="I92" s="4">
        <f>E92/G92*100</f>
        <v>5.8823529411764701</v>
      </c>
      <c r="J92" s="4">
        <f>F92/G92*100</f>
        <v>41.17647058823529</v>
      </c>
      <c r="K92" s="4">
        <f>C92/G92*100</f>
        <v>52.941176470588239</v>
      </c>
    </row>
    <row r="93" spans="1:11" x14ac:dyDescent="0.3">
      <c r="A93" s="3" t="s">
        <v>102</v>
      </c>
      <c r="B93" s="3" t="str">
        <f>VLOOKUP(A93,Consulate,2,FALSE)</f>
        <v>Phnom Penh, Cambodia</v>
      </c>
      <c r="C93" s="3">
        <v>338</v>
      </c>
      <c r="D93" s="3">
        <v>98</v>
      </c>
      <c r="E93" s="3">
        <v>101</v>
      </c>
      <c r="F93" s="3">
        <v>110</v>
      </c>
      <c r="G93" s="3">
        <v>647</v>
      </c>
      <c r="H93" s="4">
        <f>D93/G93*100</f>
        <v>15.146831530139105</v>
      </c>
      <c r="I93" s="4">
        <f>E93/G93*100</f>
        <v>15.610510046367851</v>
      </c>
      <c r="J93" s="4">
        <f>F93/G93*100</f>
        <v>17.001545595054097</v>
      </c>
      <c r="K93" s="4">
        <f>C93/G93*100</f>
        <v>52.241112828438951</v>
      </c>
    </row>
    <row r="94" spans="1:11" x14ac:dyDescent="0.3">
      <c r="A94" s="3" t="s">
        <v>103</v>
      </c>
      <c r="B94" s="3" t="str">
        <f>VLOOKUP(A94,Consulate,2,FALSE)</f>
        <v>Luanda, Angola</v>
      </c>
      <c r="C94" s="3">
        <v>13</v>
      </c>
      <c r="D94" s="3">
        <v>0</v>
      </c>
      <c r="E94" s="3">
        <v>1</v>
      </c>
      <c r="F94" s="3">
        <v>11</v>
      </c>
      <c r="G94" s="3">
        <v>25</v>
      </c>
      <c r="H94" s="4">
        <f>D94/G94*100</f>
        <v>0</v>
      </c>
      <c r="I94" s="4">
        <f>E94/G94*100</f>
        <v>4</v>
      </c>
      <c r="J94" s="4">
        <f>F94/G94*100</f>
        <v>44</v>
      </c>
      <c r="K94" s="4">
        <f>C94/G94*100</f>
        <v>52</v>
      </c>
    </row>
    <row r="95" spans="1:11" x14ac:dyDescent="0.3">
      <c r="A95" s="3" t="s">
        <v>104</v>
      </c>
      <c r="B95" s="3" t="str">
        <f>VLOOKUP(A95,Consulate,2,FALSE)</f>
        <v>Abidjan, Cote D'Ivoire</v>
      </c>
      <c r="C95" s="3">
        <v>343</v>
      </c>
      <c r="D95" s="3">
        <v>41</v>
      </c>
      <c r="E95" s="3">
        <v>88</v>
      </c>
      <c r="F95" s="3">
        <v>188</v>
      </c>
      <c r="G95" s="3">
        <v>660</v>
      </c>
      <c r="H95" s="4">
        <f>D95/G95*100</f>
        <v>6.2121212121212119</v>
      </c>
      <c r="I95" s="4">
        <f>E95/G95*100</f>
        <v>13.333333333333334</v>
      </c>
      <c r="J95" s="4">
        <f>F95/G95*100</f>
        <v>28.484848484848484</v>
      </c>
      <c r="K95" s="4">
        <f>C95/G95*100</f>
        <v>51.969696969696969</v>
      </c>
    </row>
    <row r="96" spans="1:11" x14ac:dyDescent="0.3">
      <c r="A96" s="3" t="s">
        <v>105</v>
      </c>
      <c r="B96" s="3" t="str">
        <f>VLOOKUP(A96,Consulate,2,FALSE)</f>
        <v>Kuwait, Kuwait</v>
      </c>
      <c r="C96" s="3">
        <v>46</v>
      </c>
      <c r="D96" s="3">
        <v>0</v>
      </c>
      <c r="E96" s="3">
        <v>19</v>
      </c>
      <c r="F96" s="3">
        <v>24</v>
      </c>
      <c r="G96" s="3">
        <v>89</v>
      </c>
      <c r="H96" s="4">
        <f>D96/G96*100</f>
        <v>0</v>
      </c>
      <c r="I96" s="4">
        <f>E96/G96*100</f>
        <v>21.348314606741571</v>
      </c>
      <c r="J96" s="4">
        <f>F96/G96*100</f>
        <v>26.966292134831459</v>
      </c>
      <c r="K96" s="4">
        <f>C96/G96*100</f>
        <v>51.68539325842697</v>
      </c>
    </row>
    <row r="97" spans="1:11" x14ac:dyDescent="0.3">
      <c r="A97" s="3" t="s">
        <v>106</v>
      </c>
      <c r="B97" s="3" t="str">
        <f>VLOOKUP(A97,Consulate,2,FALSE)</f>
        <v>Guangzhou, China</v>
      </c>
      <c r="C97" s="3">
        <v>19</v>
      </c>
      <c r="D97" s="3">
        <v>0</v>
      </c>
      <c r="E97" s="3">
        <v>4</v>
      </c>
      <c r="F97" s="3">
        <v>12</v>
      </c>
      <c r="G97" s="3">
        <v>37</v>
      </c>
      <c r="H97" s="4">
        <f>D97/G97*100</f>
        <v>0</v>
      </c>
      <c r="I97" s="4">
        <f>E97/G97*100</f>
        <v>10.810810810810811</v>
      </c>
      <c r="J97" s="4">
        <f>F97/G97*100</f>
        <v>32.432432432432435</v>
      </c>
      <c r="K97" s="4">
        <f>C97/G97*100</f>
        <v>51.351351351351347</v>
      </c>
    </row>
    <row r="98" spans="1:11" x14ac:dyDescent="0.3">
      <c r="A98" s="3" t="s">
        <v>107</v>
      </c>
      <c r="B98" s="3" t="str">
        <f>VLOOKUP(A98,Consulate,2,FALSE)</f>
        <v>Bogota, Colombia</v>
      </c>
      <c r="C98" s="3">
        <v>5</v>
      </c>
      <c r="D98" s="3">
        <v>0</v>
      </c>
      <c r="E98" s="3">
        <v>5</v>
      </c>
      <c r="F98" s="3">
        <v>0</v>
      </c>
      <c r="G98" s="3">
        <v>10</v>
      </c>
      <c r="H98" s="4">
        <f>D98/G98*100</f>
        <v>0</v>
      </c>
      <c r="I98" s="4">
        <f>E98/G98*100</f>
        <v>50</v>
      </c>
      <c r="J98" s="4">
        <f>F98/G98*100</f>
        <v>0</v>
      </c>
      <c r="K98" s="4">
        <f>C98/G98*100</f>
        <v>50</v>
      </c>
    </row>
    <row r="99" spans="1:11" x14ac:dyDescent="0.3">
      <c r="A99" s="3" t="s">
        <v>108</v>
      </c>
      <c r="B99" s="3" t="str">
        <f>VLOOKUP(A99,Consulate,2,FALSE)</f>
        <v>Managua, Nicaragua</v>
      </c>
      <c r="C99" s="3">
        <v>1</v>
      </c>
      <c r="D99" s="3">
        <v>0</v>
      </c>
      <c r="E99" s="3">
        <v>1</v>
      </c>
      <c r="F99" s="3">
        <v>0</v>
      </c>
      <c r="G99" s="3">
        <v>2</v>
      </c>
      <c r="H99" s="4">
        <f>D99/G99*100</f>
        <v>0</v>
      </c>
      <c r="I99" s="4">
        <f>E99/G99*100</f>
        <v>50</v>
      </c>
      <c r="J99" s="4">
        <f>F99/G99*100</f>
        <v>0</v>
      </c>
      <c r="K99" s="4">
        <f>C99/G99*100</f>
        <v>50</v>
      </c>
    </row>
    <row r="100" spans="1:11" x14ac:dyDescent="0.3">
      <c r="A100" s="3" t="s">
        <v>109</v>
      </c>
      <c r="B100" s="3" t="str">
        <f>VLOOKUP(A100,Consulate,2,FALSE)</f>
        <v>Muscat, Oman</v>
      </c>
      <c r="C100" s="3">
        <v>9</v>
      </c>
      <c r="D100" s="3">
        <v>4</v>
      </c>
      <c r="E100" s="3">
        <v>0</v>
      </c>
      <c r="F100" s="3">
        <v>5</v>
      </c>
      <c r="G100" s="3">
        <v>18</v>
      </c>
      <c r="H100" s="4">
        <f>D100/G100*100</f>
        <v>22.222222222222221</v>
      </c>
      <c r="I100" s="4">
        <f>E100/G100*100</f>
        <v>0</v>
      </c>
      <c r="J100" s="4">
        <f>F100/G100*100</f>
        <v>27.777777777777779</v>
      </c>
      <c r="K100" s="4">
        <f>C100/G100*100</f>
        <v>50</v>
      </c>
    </row>
    <row r="101" spans="1:11" x14ac:dyDescent="0.3">
      <c r="A101" s="3" t="s">
        <v>110</v>
      </c>
      <c r="B101" s="3" t="str">
        <f>VLOOKUP(A101,Consulate,2,FALSE)</f>
        <v>Montreal, Canada</v>
      </c>
      <c r="C101" s="3">
        <v>180</v>
      </c>
      <c r="D101" s="3">
        <v>9</v>
      </c>
      <c r="E101" s="3">
        <v>66</v>
      </c>
      <c r="F101" s="3">
        <v>106</v>
      </c>
      <c r="G101" s="3">
        <v>361</v>
      </c>
      <c r="H101" s="4">
        <f>D101/G101*100</f>
        <v>2.4930747922437675</v>
      </c>
      <c r="I101" s="4">
        <f>E101/G101*100</f>
        <v>18.282548476454295</v>
      </c>
      <c r="J101" s="4">
        <f>F101/G101*100</f>
        <v>29.362880886426595</v>
      </c>
      <c r="K101" s="4">
        <f>C101/G101*100</f>
        <v>49.86149584487535</v>
      </c>
    </row>
    <row r="102" spans="1:11" x14ac:dyDescent="0.3">
      <c r="A102" s="3" t="s">
        <v>111</v>
      </c>
      <c r="B102" s="3" t="str">
        <f>VLOOKUP(A102,Consulate,2,FALSE)</f>
        <v>Nicosia, Cyprus</v>
      </c>
      <c r="C102" s="3">
        <v>15</v>
      </c>
      <c r="D102" s="3">
        <v>7</v>
      </c>
      <c r="E102" s="3">
        <v>1</v>
      </c>
      <c r="F102" s="3">
        <v>6</v>
      </c>
      <c r="G102" s="3">
        <v>31</v>
      </c>
      <c r="H102" s="4">
        <f>D102/G102*100</f>
        <v>22.58064516129032</v>
      </c>
      <c r="I102" s="4">
        <f>E102/G102*100</f>
        <v>3.225806451612903</v>
      </c>
      <c r="J102" s="4">
        <f>F102/G102*100</f>
        <v>19.35483870967742</v>
      </c>
      <c r="K102" s="4">
        <f>C102/G102*100</f>
        <v>48.387096774193552</v>
      </c>
    </row>
    <row r="103" spans="1:11" x14ac:dyDescent="0.3">
      <c r="A103" s="3" t="s">
        <v>112</v>
      </c>
      <c r="B103" s="3" t="str">
        <f>VLOOKUP(A103,Consulate,2,FALSE)</f>
        <v>Brazzaville, Republic of Congo</v>
      </c>
      <c r="C103" s="3">
        <v>54</v>
      </c>
      <c r="D103" s="3">
        <v>4</v>
      </c>
      <c r="E103" s="3">
        <v>0</v>
      </c>
      <c r="F103" s="3">
        <v>54</v>
      </c>
      <c r="G103" s="3">
        <v>112</v>
      </c>
      <c r="H103" s="4">
        <f>D103/G103*100</f>
        <v>3.5714285714285712</v>
      </c>
      <c r="I103" s="4">
        <f>E103/G103*100</f>
        <v>0</v>
      </c>
      <c r="J103" s="4">
        <f>F103/G103*100</f>
        <v>48.214285714285715</v>
      </c>
      <c r="K103" s="4">
        <f>C103/G103*100</f>
        <v>48.214285714285715</v>
      </c>
    </row>
    <row r="104" spans="1:11" x14ac:dyDescent="0.3">
      <c r="A104" s="3" t="s">
        <v>113</v>
      </c>
      <c r="B104" s="3" t="str">
        <f>VLOOKUP(A104,Consulate,2,FALSE)</f>
        <v>Prague, Czech Republic</v>
      </c>
      <c r="C104" s="3">
        <v>38</v>
      </c>
      <c r="D104" s="3">
        <v>0</v>
      </c>
      <c r="E104" s="3">
        <v>1</v>
      </c>
      <c r="F104" s="3">
        <v>40</v>
      </c>
      <c r="G104" s="3">
        <v>79</v>
      </c>
      <c r="H104" s="4">
        <f>D104/G104*100</f>
        <v>0</v>
      </c>
      <c r="I104" s="4">
        <f>E104/G104*100</f>
        <v>1.2658227848101267</v>
      </c>
      <c r="J104" s="4">
        <f>F104/G104*100</f>
        <v>50.632911392405063</v>
      </c>
      <c r="K104" s="4">
        <f>C104/G104*100</f>
        <v>48.101265822784811</v>
      </c>
    </row>
    <row r="105" spans="1:11" x14ac:dyDescent="0.3">
      <c r="A105" s="3" t="s">
        <v>114</v>
      </c>
      <c r="B105" s="3" t="str">
        <f>VLOOKUP(A105,Consulate,2,FALSE)</f>
        <v>Sarajevo, Bosnia-Herzegovina</v>
      </c>
      <c r="C105" s="3">
        <v>21</v>
      </c>
      <c r="D105" s="3">
        <v>0</v>
      </c>
      <c r="E105" s="3">
        <v>0</v>
      </c>
      <c r="F105" s="3">
        <v>24</v>
      </c>
      <c r="G105" s="3">
        <v>45</v>
      </c>
      <c r="H105" s="4">
        <f>D105/G105*100</f>
        <v>0</v>
      </c>
      <c r="I105" s="4">
        <f>E105/G105*100</f>
        <v>0</v>
      </c>
      <c r="J105" s="4">
        <f>F105/G105*100</f>
        <v>53.333333333333336</v>
      </c>
      <c r="K105" s="4">
        <f>C105/G105*100</f>
        <v>46.666666666666664</v>
      </c>
    </row>
    <row r="106" spans="1:11" x14ac:dyDescent="0.3">
      <c r="A106" s="3" t="s">
        <v>115</v>
      </c>
      <c r="B106" s="3" t="str">
        <f>VLOOKUP(A106,Consulate,2,FALSE)</f>
        <v>Accra, Ghana</v>
      </c>
      <c r="C106" s="3">
        <v>1391</v>
      </c>
      <c r="D106" s="3">
        <v>682</v>
      </c>
      <c r="E106" s="3">
        <v>149</v>
      </c>
      <c r="F106" s="3">
        <v>910</v>
      </c>
      <c r="G106" s="3">
        <v>3132</v>
      </c>
      <c r="H106" s="4">
        <f>D106/G106*100</f>
        <v>21.775223499361431</v>
      </c>
      <c r="I106" s="4">
        <f>E106/G106*100</f>
        <v>4.7573435504469987</v>
      </c>
      <c r="J106" s="4">
        <f>F106/G106*100</f>
        <v>29.054916985951468</v>
      </c>
      <c r="K106" s="4">
        <f>C106/G106*100</f>
        <v>44.4125159642401</v>
      </c>
    </row>
    <row r="107" spans="1:11" x14ac:dyDescent="0.3">
      <c r="A107" s="3" t="s">
        <v>116</v>
      </c>
      <c r="B107" s="3" t="str">
        <f>VLOOKUP(A107,Consulate,2,FALSE)</f>
        <v>Bratislava, Slovakia</v>
      </c>
      <c r="C107" s="3">
        <v>26</v>
      </c>
      <c r="D107" s="3">
        <v>2</v>
      </c>
      <c r="E107" s="3">
        <v>6</v>
      </c>
      <c r="F107" s="3">
        <v>25</v>
      </c>
      <c r="G107" s="3">
        <v>60</v>
      </c>
      <c r="H107" s="4">
        <f>D107/G107*100</f>
        <v>3.3333333333333335</v>
      </c>
      <c r="I107" s="4">
        <f>E107/G107*100</f>
        <v>10</v>
      </c>
      <c r="J107" s="4">
        <f>F107/G107*100</f>
        <v>41.666666666666671</v>
      </c>
      <c r="K107" s="4">
        <f>C107/G107*100</f>
        <v>43.333333333333336</v>
      </c>
    </row>
    <row r="108" spans="1:11" x14ac:dyDescent="0.3">
      <c r="A108" s="3" t="s">
        <v>117</v>
      </c>
      <c r="B108" s="3" t="str">
        <f>VLOOKUP(A108,Consulate,2,FALSE)</f>
        <v>La Paz, Bolivia</v>
      </c>
      <c r="C108" s="3">
        <v>19</v>
      </c>
      <c r="D108" s="3">
        <v>8</v>
      </c>
      <c r="E108" s="3">
        <v>2</v>
      </c>
      <c r="F108" s="3">
        <v>15</v>
      </c>
      <c r="G108" s="3">
        <v>44</v>
      </c>
      <c r="H108" s="4">
        <f>D108/G108*100</f>
        <v>18.181818181818183</v>
      </c>
      <c r="I108" s="4">
        <f>E108/G108*100</f>
        <v>4.5454545454545459</v>
      </c>
      <c r="J108" s="4">
        <f>F108/G108*100</f>
        <v>34.090909090909086</v>
      </c>
      <c r="K108" s="4">
        <f>C108/G108*100</f>
        <v>43.18181818181818</v>
      </c>
    </row>
    <row r="109" spans="1:11" x14ac:dyDescent="0.3">
      <c r="A109" s="3" t="s">
        <v>118</v>
      </c>
      <c r="B109" s="3" t="str">
        <f>VLOOKUP(A109,Consulate,2,FALSE)</f>
        <v>Lagos, Nigeria</v>
      </c>
      <c r="C109" s="3">
        <v>2389</v>
      </c>
      <c r="D109" s="3">
        <v>1532</v>
      </c>
      <c r="E109" s="3">
        <v>382</v>
      </c>
      <c r="F109" s="3">
        <v>1301</v>
      </c>
      <c r="G109" s="3">
        <v>5606</v>
      </c>
      <c r="H109" s="4">
        <f>D109/G109*100</f>
        <v>27.327863003924367</v>
      </c>
      <c r="I109" s="4">
        <f>E109/G109*100</f>
        <v>6.8141277202996786</v>
      </c>
      <c r="J109" s="4">
        <f>F109/G109*100</f>
        <v>23.207277916518017</v>
      </c>
      <c r="K109" s="4">
        <f>C109/G109*100</f>
        <v>42.615055297895111</v>
      </c>
    </row>
    <row r="110" spans="1:11" x14ac:dyDescent="0.3">
      <c r="A110" s="3" t="s">
        <v>119</v>
      </c>
      <c r="B110" s="3" t="str">
        <f>VLOOKUP(A110,Consulate,2,FALSE)</f>
        <v>Bangkok, Thailand</v>
      </c>
      <c r="C110" s="3">
        <v>15</v>
      </c>
      <c r="D110" s="3">
        <v>2</v>
      </c>
      <c r="E110" s="3">
        <v>5</v>
      </c>
      <c r="F110" s="3">
        <v>14</v>
      </c>
      <c r="G110" s="3">
        <v>36</v>
      </c>
      <c r="H110" s="4">
        <f>D110/G110*100</f>
        <v>5.5555555555555554</v>
      </c>
      <c r="I110" s="4">
        <f>E110/G110*100</f>
        <v>13.888888888888889</v>
      </c>
      <c r="J110" s="4">
        <f>F110/G110*100</f>
        <v>38.888888888888893</v>
      </c>
      <c r="K110" s="4">
        <f>C110/G110*100</f>
        <v>41.666666666666671</v>
      </c>
    </row>
    <row r="111" spans="1:11" x14ac:dyDescent="0.3">
      <c r="A111" s="3" t="s">
        <v>120</v>
      </c>
      <c r="B111" s="3" t="str">
        <f>VLOOKUP(A111,Consulate,2,FALSE)</f>
        <v>Helsinki, Finland</v>
      </c>
      <c r="C111" s="3">
        <v>16</v>
      </c>
      <c r="D111" s="3">
        <v>0</v>
      </c>
      <c r="E111" s="3">
        <v>0</v>
      </c>
      <c r="F111" s="3">
        <v>25</v>
      </c>
      <c r="G111" s="3">
        <v>41</v>
      </c>
      <c r="H111" s="4">
        <f>D111/G111*100</f>
        <v>0</v>
      </c>
      <c r="I111" s="4">
        <f>E111/G111*100</f>
        <v>0</v>
      </c>
      <c r="J111" s="4">
        <f>F111/G111*100</f>
        <v>60.975609756097562</v>
      </c>
      <c r="K111" s="4">
        <f>C111/G111*100</f>
        <v>39.024390243902438</v>
      </c>
    </row>
    <row r="112" spans="1:11" x14ac:dyDescent="0.3">
      <c r="A112" s="3" t="s">
        <v>121</v>
      </c>
      <c r="B112" s="3" t="str">
        <f>VLOOKUP(A112,Consulate,2,FALSE)</f>
        <v>Athens, Greece</v>
      </c>
      <c r="C112" s="3">
        <v>148</v>
      </c>
      <c r="D112" s="3">
        <v>94</v>
      </c>
      <c r="E112" s="3">
        <v>96</v>
      </c>
      <c r="F112" s="3">
        <v>46</v>
      </c>
      <c r="G112" s="3">
        <v>384</v>
      </c>
      <c r="H112" s="4">
        <f>D112/G112*100</f>
        <v>24.479166666666664</v>
      </c>
      <c r="I112" s="4">
        <f>E112/G112*100</f>
        <v>25</v>
      </c>
      <c r="J112" s="4">
        <f>F112/G112*100</f>
        <v>11.979166666666668</v>
      </c>
      <c r="K112" s="4">
        <f>C112/G112*100</f>
        <v>38.541666666666671</v>
      </c>
    </row>
    <row r="113" spans="1:11" x14ac:dyDescent="0.3">
      <c r="A113" s="3" t="s">
        <v>122</v>
      </c>
      <c r="B113" s="3" t="str">
        <f>VLOOKUP(A113,Consulate,2,FALSE)</f>
        <v>Dar-es-Salaam, Tanzania</v>
      </c>
      <c r="C113" s="3">
        <v>26</v>
      </c>
      <c r="D113" s="3">
        <v>4</v>
      </c>
      <c r="E113" s="3">
        <v>2</v>
      </c>
      <c r="F113" s="3">
        <v>40</v>
      </c>
      <c r="G113" s="3">
        <v>72</v>
      </c>
      <c r="H113" s="4">
        <f>D113/G113*100</f>
        <v>5.5555555555555554</v>
      </c>
      <c r="I113" s="4">
        <f>E113/G113*100</f>
        <v>2.7777777777777777</v>
      </c>
      <c r="J113" s="4">
        <f>F113/G113*100</f>
        <v>55.555555555555557</v>
      </c>
      <c r="K113" s="4">
        <f>C113/G113*100</f>
        <v>36.111111111111107</v>
      </c>
    </row>
    <row r="114" spans="1:11" x14ac:dyDescent="0.3">
      <c r="A114" s="3" t="s">
        <v>123</v>
      </c>
      <c r="B114" s="3" t="str">
        <f>VLOOKUP(A114,Consulate,2,FALSE)</f>
        <v>Djibouti, Djibouti</v>
      </c>
      <c r="C114" s="3">
        <v>9</v>
      </c>
      <c r="D114" s="3">
        <v>3</v>
      </c>
      <c r="E114" s="3">
        <v>1</v>
      </c>
      <c r="F114" s="3">
        <v>12</v>
      </c>
      <c r="G114" s="3">
        <v>25</v>
      </c>
      <c r="H114" s="4">
        <f>D114/G114*100</f>
        <v>12</v>
      </c>
      <c r="I114" s="4">
        <f>E114/G114*100</f>
        <v>4</v>
      </c>
      <c r="J114" s="4">
        <f>F114/G114*100</f>
        <v>48</v>
      </c>
      <c r="K114" s="4">
        <f>C114/G114*100</f>
        <v>36</v>
      </c>
    </row>
    <row r="115" spans="1:11" x14ac:dyDescent="0.3">
      <c r="A115" s="3" t="s">
        <v>124</v>
      </c>
      <c r="B115" s="3" t="str">
        <f>VLOOKUP(A115,Consulate,2,FALSE)</f>
        <v>Harare, Zimbabwe</v>
      </c>
      <c r="C115" s="3">
        <v>19</v>
      </c>
      <c r="D115" s="3">
        <v>7</v>
      </c>
      <c r="E115" s="3">
        <v>1</v>
      </c>
      <c r="F115" s="3">
        <v>26</v>
      </c>
      <c r="G115" s="3">
        <v>53</v>
      </c>
      <c r="H115" s="4">
        <f>D115/G115*100</f>
        <v>13.20754716981132</v>
      </c>
      <c r="I115" s="4">
        <f>E115/G115*100</f>
        <v>1.8867924528301887</v>
      </c>
      <c r="J115" s="4">
        <f>F115/G115*100</f>
        <v>49.056603773584904</v>
      </c>
      <c r="K115" s="4">
        <f>C115/G115*100</f>
        <v>35.849056603773583</v>
      </c>
    </row>
    <row r="116" spans="1:11" x14ac:dyDescent="0.3">
      <c r="A116" s="3" t="s">
        <v>125</v>
      </c>
      <c r="B116" s="3" t="str">
        <f>VLOOKUP(A116,Consulate,2,FALSE)</f>
        <v>Santiago, Chile</v>
      </c>
      <c r="C116" s="3">
        <v>10</v>
      </c>
      <c r="D116" s="3">
        <v>0</v>
      </c>
      <c r="E116" s="3">
        <v>0</v>
      </c>
      <c r="F116" s="3">
        <v>18</v>
      </c>
      <c r="G116" s="3">
        <v>28</v>
      </c>
      <c r="H116" s="4">
        <f>D116/G116*100</f>
        <v>0</v>
      </c>
      <c r="I116" s="4">
        <f>E116/G116*100</f>
        <v>0</v>
      </c>
      <c r="J116" s="4">
        <f>F116/G116*100</f>
        <v>64.285714285714292</v>
      </c>
      <c r="K116" s="4">
        <f>C116/G116*100</f>
        <v>35.714285714285715</v>
      </c>
    </row>
    <row r="117" spans="1:11" x14ac:dyDescent="0.3">
      <c r="A117" s="3" t="s">
        <v>126</v>
      </c>
      <c r="B117" s="3" t="str">
        <f>VLOOKUP(A117,Consulate,2,FALSE)</f>
        <v>Manila, Philippines</v>
      </c>
      <c r="C117" s="3">
        <v>2</v>
      </c>
      <c r="D117" s="3">
        <v>0</v>
      </c>
      <c r="E117" s="3">
        <v>0</v>
      </c>
      <c r="F117" s="3">
        <v>4</v>
      </c>
      <c r="G117" s="3">
        <v>6</v>
      </c>
      <c r="H117" s="4">
        <f>D117/G117*100</f>
        <v>0</v>
      </c>
      <c r="I117" s="4">
        <f>E117/G117*100</f>
        <v>0</v>
      </c>
      <c r="J117" s="4">
        <f>F117/G117*100</f>
        <v>66.666666666666657</v>
      </c>
      <c r="K117" s="4">
        <f>C117/G117*100</f>
        <v>33.333333333333329</v>
      </c>
    </row>
    <row r="118" spans="1:11" x14ac:dyDescent="0.3">
      <c r="A118" s="3" t="s">
        <v>127</v>
      </c>
      <c r="B118" s="3" t="str">
        <f>VLOOKUP(A118,Consulate,2,FALSE)</f>
        <v>Dakar, Senegal</v>
      </c>
      <c r="C118" s="3">
        <v>354</v>
      </c>
      <c r="D118" s="3">
        <v>237</v>
      </c>
      <c r="E118" s="3">
        <v>248</v>
      </c>
      <c r="F118" s="3">
        <v>409</v>
      </c>
      <c r="G118" s="3">
        <v>1254</v>
      </c>
      <c r="H118" s="4">
        <f>D118/G118*100</f>
        <v>18.899521531100476</v>
      </c>
      <c r="I118" s="4">
        <f>E118/G118*100</f>
        <v>19.776714513556616</v>
      </c>
      <c r="J118" s="4">
        <f>F118/G118*100</f>
        <v>32.61562998405104</v>
      </c>
      <c r="K118" s="4">
        <f>C118/G118*100</f>
        <v>28.229665071770331</v>
      </c>
    </row>
    <row r="119" spans="1:11" x14ac:dyDescent="0.3">
      <c r="A119" s="3" t="s">
        <v>128</v>
      </c>
      <c r="B119" s="3" t="str">
        <f>VLOOKUP(A119,Consulate,2,FALSE)</f>
        <v>Freetown, Sierra Leone (files go to DKR)</v>
      </c>
      <c r="C119" s="3">
        <v>408</v>
      </c>
      <c r="D119" s="3">
        <v>623</v>
      </c>
      <c r="E119" s="3">
        <v>96</v>
      </c>
      <c r="F119" s="3">
        <v>343</v>
      </c>
      <c r="G119" s="3">
        <v>1471</v>
      </c>
      <c r="H119" s="4">
        <f>D119/G119*100</f>
        <v>42.352141400407881</v>
      </c>
      <c r="I119" s="4">
        <f>E119/G119*100</f>
        <v>6.5261726716519375</v>
      </c>
      <c r="J119" s="4">
        <f>F119/G119*100</f>
        <v>23.317471108089734</v>
      </c>
      <c r="K119" s="4">
        <f>C119/G119*100</f>
        <v>27.736233854520737</v>
      </c>
    </row>
    <row r="120" spans="1:11" x14ac:dyDescent="0.3">
      <c r="A120" s="3" t="s">
        <v>129</v>
      </c>
      <c r="B120" s="3" t="str">
        <f>VLOOKUP(A120,Consulate,2,FALSE)</f>
        <v>Asuncion, Paraguay</v>
      </c>
      <c r="C120" s="3">
        <v>1</v>
      </c>
      <c r="D120" s="3">
        <v>0</v>
      </c>
      <c r="E120" s="3">
        <v>3</v>
      </c>
      <c r="F120" s="3">
        <v>0</v>
      </c>
      <c r="G120" s="3">
        <v>4</v>
      </c>
      <c r="H120" s="4">
        <f>D120/G120*100</f>
        <v>0</v>
      </c>
      <c r="I120" s="4">
        <f>E120/G120*100</f>
        <v>75</v>
      </c>
      <c r="J120" s="4">
        <f>F120/G120*100</f>
        <v>0</v>
      </c>
      <c r="K120" s="4">
        <f>C120/G120*100</f>
        <v>25</v>
      </c>
    </row>
    <row r="121" spans="1:11" x14ac:dyDescent="0.3">
      <c r="A121" s="3" t="s">
        <v>130</v>
      </c>
      <c r="B121" s="3" t="str">
        <f>VLOOKUP(A121,Consulate,2,FALSE)</f>
        <v>Dhaka, Bangladesh</v>
      </c>
      <c r="C121" s="3">
        <v>2</v>
      </c>
      <c r="D121" s="3">
        <v>0</v>
      </c>
      <c r="E121" s="3">
        <v>2</v>
      </c>
      <c r="F121" s="3">
        <v>6</v>
      </c>
      <c r="G121" s="3">
        <v>10</v>
      </c>
      <c r="H121" s="4">
        <f>D121/G121*100</f>
        <v>0</v>
      </c>
      <c r="I121" s="4">
        <f>E121/G121*100</f>
        <v>20</v>
      </c>
      <c r="J121" s="4">
        <f>F121/G121*100</f>
        <v>60</v>
      </c>
      <c r="K121" s="4">
        <f>C121/G121*100</f>
        <v>20</v>
      </c>
    </row>
    <row r="122" spans="1:11" x14ac:dyDescent="0.3">
      <c r="A122" s="3" t="s">
        <v>131</v>
      </c>
      <c r="B122" s="3" t="str">
        <f>VLOOKUP(A122,Consulate,2,FALSE)</f>
        <v>Ljuljana, Slovenia</v>
      </c>
      <c r="C122" s="3">
        <v>1</v>
      </c>
      <c r="D122" s="3">
        <v>0</v>
      </c>
      <c r="E122" s="3">
        <v>0</v>
      </c>
      <c r="F122" s="3">
        <v>4</v>
      </c>
      <c r="G122" s="3">
        <v>5</v>
      </c>
      <c r="H122" s="4">
        <f>D122/G122*100</f>
        <v>0</v>
      </c>
      <c r="I122" s="4">
        <f>E122/G122*100</f>
        <v>0</v>
      </c>
      <c r="J122" s="4">
        <f>F122/G122*100</f>
        <v>80</v>
      </c>
      <c r="K122" s="4">
        <f>C122/G122*100</f>
        <v>20</v>
      </c>
    </row>
    <row r="123" spans="1:11" x14ac:dyDescent="0.3">
      <c r="A123" s="3" t="s">
        <v>132</v>
      </c>
      <c r="B123" s="3" t="str">
        <f>VLOOKUP(A123,Consulate,2,FALSE)</f>
        <v>Praia, Cape Verde</v>
      </c>
      <c r="C123" s="3">
        <v>1</v>
      </c>
      <c r="D123" s="3">
        <v>0</v>
      </c>
      <c r="E123" s="3">
        <v>1</v>
      </c>
      <c r="F123" s="3">
        <v>4</v>
      </c>
      <c r="G123" s="3">
        <v>6</v>
      </c>
      <c r="H123" s="4">
        <f>D123/G123*100</f>
        <v>0</v>
      </c>
      <c r="I123" s="4">
        <f>E123/G123*100</f>
        <v>16.666666666666664</v>
      </c>
      <c r="J123" s="4">
        <f>F123/G123*100</f>
        <v>66.666666666666657</v>
      </c>
      <c r="K123" s="4">
        <f>C123/G123*100</f>
        <v>16.666666666666664</v>
      </c>
    </row>
    <row r="124" spans="1:11" x14ac:dyDescent="0.3">
      <c r="A124" s="3" t="s">
        <v>133</v>
      </c>
      <c r="B124" s="3" t="str">
        <f>VLOOKUP(A124,Consulate,2,FALSE)</f>
        <v>Rio De Janeiro, Brazil</v>
      </c>
      <c r="C124" s="3">
        <v>3</v>
      </c>
      <c r="D124" s="3">
        <v>1</v>
      </c>
      <c r="E124" s="3">
        <v>0</v>
      </c>
      <c r="F124" s="3">
        <v>15</v>
      </c>
      <c r="G124" s="3">
        <v>19</v>
      </c>
      <c r="H124" s="4">
        <f>D124/G124*100</f>
        <v>5.2631578947368416</v>
      </c>
      <c r="I124" s="4">
        <f>E124/G124*100</f>
        <v>0</v>
      </c>
      <c r="J124" s="4">
        <f>F124/G124*100</f>
        <v>78.94736842105263</v>
      </c>
      <c r="K124" s="4">
        <f>C124/G124*100</f>
        <v>15.789473684210526</v>
      </c>
    </row>
    <row r="125" spans="1:11" x14ac:dyDescent="0.3">
      <c r="A125" s="3" t="s">
        <v>134</v>
      </c>
      <c r="B125" s="3" t="str">
        <f>VLOOKUP(A125,Consulate,2,FALSE)</f>
        <v>Guayaquil, Ecuador</v>
      </c>
      <c r="C125" s="3">
        <v>1</v>
      </c>
      <c r="D125" s="3">
        <v>0</v>
      </c>
      <c r="E125" s="3">
        <v>0</v>
      </c>
      <c r="F125" s="3">
        <v>7</v>
      </c>
      <c r="G125" s="3">
        <v>8</v>
      </c>
      <c r="H125" s="4">
        <f>D125/G125*100</f>
        <v>0</v>
      </c>
      <c r="I125" s="4">
        <f>E125/G125*100</f>
        <v>0</v>
      </c>
      <c r="J125" s="4">
        <f>F125/G125*100</f>
        <v>87.5</v>
      </c>
      <c r="K125" s="4">
        <f>C125/G125*100</f>
        <v>12.5</v>
      </c>
    </row>
    <row r="126" spans="1:11" x14ac:dyDescent="0.3">
      <c r="A126" s="3" t="s">
        <v>135</v>
      </c>
      <c r="B126" s="3" t="str">
        <f>VLOOKUP(A126,Consulate,2,FALSE)</f>
        <v>Niamey, Niger</v>
      </c>
      <c r="C126" s="3">
        <v>6</v>
      </c>
      <c r="D126" s="3">
        <v>0</v>
      </c>
      <c r="E126" s="3">
        <v>0</v>
      </c>
      <c r="F126" s="3">
        <v>103</v>
      </c>
      <c r="G126" s="3">
        <v>109</v>
      </c>
      <c r="H126" s="4">
        <f>D126/G126*100</f>
        <v>0</v>
      </c>
      <c r="I126" s="4">
        <f>E126/G126*100</f>
        <v>0</v>
      </c>
      <c r="J126" s="4">
        <f>F126/G126*100</f>
        <v>94.495412844036693</v>
      </c>
      <c r="K126" s="4">
        <f>C126/G126*100</f>
        <v>5.5045871559633035</v>
      </c>
    </row>
    <row r="127" spans="1:11" x14ac:dyDescent="0.3">
      <c r="A127" s="3" t="s">
        <v>136</v>
      </c>
      <c r="B127" s="3" t="str">
        <f>VLOOKUP(A127,Consulate,2,FALSE)</f>
        <v>Lima, Peru</v>
      </c>
      <c r="C127" s="3">
        <v>0</v>
      </c>
      <c r="D127" s="3">
        <v>0</v>
      </c>
      <c r="E127" s="3">
        <v>0</v>
      </c>
      <c r="F127" s="3">
        <v>1</v>
      </c>
      <c r="G127" s="3">
        <v>1</v>
      </c>
      <c r="H127" s="4">
        <f>D127/G127*100</f>
        <v>0</v>
      </c>
      <c r="I127" s="4">
        <f>E127/G127*100</f>
        <v>0</v>
      </c>
      <c r="J127" s="4">
        <f>F127/G127*100</f>
        <v>100</v>
      </c>
      <c r="K127" s="4">
        <f>C127/G127*100</f>
        <v>0</v>
      </c>
    </row>
    <row r="128" spans="1:11" x14ac:dyDescent="0.3">
      <c r="A128" s="3" t="s">
        <v>137</v>
      </c>
      <c r="B128" s="3" t="str">
        <f>VLOOKUP(A128,Consulate,2,FALSE)</f>
        <v>Port Moresby, Papua New Guinea</v>
      </c>
      <c r="C128" s="3">
        <v>0</v>
      </c>
      <c r="D128" s="3">
        <v>0</v>
      </c>
      <c r="E128" s="3">
        <v>0</v>
      </c>
      <c r="F128" s="3">
        <v>3</v>
      </c>
      <c r="G128" s="3">
        <v>3</v>
      </c>
      <c r="H128" s="4">
        <f>D128/G128*100</f>
        <v>0</v>
      </c>
      <c r="I128" s="4">
        <f>E128/G128*100</f>
        <v>0</v>
      </c>
      <c r="J128" s="4">
        <f>F128/G128*100</f>
        <v>100</v>
      </c>
      <c r="K128" s="4">
        <f>C128/G128*100</f>
        <v>0</v>
      </c>
    </row>
    <row r="129" spans="1:11" x14ac:dyDescent="0.3">
      <c r="A129" s="3" t="s">
        <v>138</v>
      </c>
      <c r="B129" s="3" t="str">
        <f>VLOOKUP(A129,Consulate,2,FALSE)</f>
        <v>Belmopan, Belize</v>
      </c>
      <c r="C129" s="3">
        <v>0</v>
      </c>
      <c r="D129" s="3">
        <v>1</v>
      </c>
      <c r="E129" s="3">
        <v>1</v>
      </c>
      <c r="F129" s="3">
        <v>1</v>
      </c>
      <c r="G129" s="3">
        <v>3</v>
      </c>
      <c r="H129" s="4">
        <f>D129/G129*100</f>
        <v>33.333333333333329</v>
      </c>
      <c r="I129" s="4">
        <f>E129/G129*100</f>
        <v>33.333333333333329</v>
      </c>
      <c r="J129" s="4">
        <f>F129/G129*100</f>
        <v>33.333333333333329</v>
      </c>
      <c r="K129" s="4">
        <f>C129/G129*100</f>
        <v>0</v>
      </c>
    </row>
    <row r="130" spans="1:11" x14ac:dyDescent="0.3">
      <c r="A130" s="1" t="s">
        <v>139</v>
      </c>
      <c r="B130" s="1"/>
      <c r="C130" s="1">
        <v>50770</v>
      </c>
      <c r="D130" s="1">
        <v>6678</v>
      </c>
      <c r="E130" s="1">
        <v>4813</v>
      </c>
      <c r="F130" s="1">
        <v>15155</v>
      </c>
      <c r="G130" s="1">
        <v>77497</v>
      </c>
      <c r="H130" s="4"/>
      <c r="I130" s="4"/>
      <c r="J130" s="4"/>
      <c r="K13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TriNet HR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2014-10-23T19:35:28Z</dcterms:created>
  <dcterms:modified xsi:type="dcterms:W3CDTF">2014-10-23T19:36:39Z</dcterms:modified>
</cp:coreProperties>
</file>